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le-srv\総務企画課\建設業務指導班\0213 要綱・要領等、通知文一覧\通知文(検査担当)\R06\【】沖縄県土木建築部建設工事関係標準様式集の改訂について（参考送付）\"/>
    </mc:Choice>
  </mc:AlternateContent>
  <bookViews>
    <workbookView xWindow="-15" yWindow="90" windowWidth="20730" windowHeight="11655" tabRatio="820" activeTab="1"/>
  </bookViews>
  <sheets>
    <sheet name="入力欄" sheetId="95" r:id="rId1"/>
    <sheet name="表紙" sheetId="69" r:id="rId2"/>
    <sheet name="目録 (土木)" sheetId="146" r:id="rId3"/>
    <sheet name="目録 (営繕)" sheetId="147" r:id="rId4"/>
    <sheet name="本人確認証" sheetId="131" r:id="rId5"/>
    <sheet name="第1号" sheetId="22" r:id="rId6"/>
    <sheet name="第1号(2)" sheetId="88" r:id="rId7"/>
    <sheet name="第2号" sheetId="67" r:id="rId8"/>
    <sheet name="第2号(2)" sheetId="68" r:id="rId9"/>
    <sheet name="営繕1" sheetId="9" r:id="rId10"/>
    <sheet name="第3号" sheetId="134" r:id="rId11"/>
    <sheet name="第4号" sheetId="97" r:id="rId12"/>
    <sheet name="第4号(2)" sheetId="104" r:id="rId13"/>
    <sheet name="土木1" sheetId="98" r:id="rId14"/>
    <sheet name="営繕2" sheetId="163" r:id="rId15"/>
    <sheet name="第5号" sheetId="99" r:id="rId16"/>
    <sheet name="第5号(2)" sheetId="100" r:id="rId17"/>
    <sheet name="第5号(3)" sheetId="105" r:id="rId18"/>
    <sheet name="第5号(4)" sheetId="13" r:id="rId19"/>
    <sheet name="第6号" sheetId="101" r:id="rId20"/>
    <sheet name="第7号" sheetId="17" r:id="rId21"/>
    <sheet name="第8号" sheetId="177" r:id="rId22"/>
    <sheet name="第8号 (印なし)" sheetId="178" r:id="rId23"/>
    <sheet name="第11条様式" sheetId="89" r:id="rId24"/>
    <sheet name="様式1・イ" sheetId="18" r:id="rId25"/>
    <sheet name="様式2・ロ" sheetId="19" r:id="rId26"/>
    <sheet name="営繕8" sheetId="168" r:id="rId27"/>
    <sheet name="営繕9" sheetId="169" r:id="rId28"/>
    <sheet name="第9号" sheetId="14" r:id="rId29"/>
    <sheet name="第10号" sheetId="117" r:id="rId30"/>
    <sheet name="第10号(印なし)" sheetId="118" r:id="rId31"/>
    <sheet name="土木2" sheetId="124" r:id="rId32"/>
    <sheet name="営繕3" sheetId="150" r:id="rId33"/>
    <sheet name="第11号" sheetId="102" r:id="rId34"/>
    <sheet name="第11号(印なし)" sheetId="103" r:id="rId35"/>
    <sheet name="別紙（第11号）" sheetId="4" r:id="rId36"/>
    <sheet name="営繕4" sheetId="5" r:id="rId37"/>
    <sheet name="営繕5" sheetId="151" r:id="rId38"/>
    <sheet name="営繕6" sheetId="7" r:id="rId39"/>
    <sheet name="第12号" sheetId="25" r:id="rId40"/>
    <sheet name="第13号" sheetId="31" r:id="rId41"/>
    <sheet name="営繕7" sheetId="149" r:id="rId42"/>
    <sheet name="第14号" sheetId="106" r:id="rId43"/>
    <sheet name="第14号(印なし)" sheetId="135" r:id="rId44"/>
    <sheet name="第15号" sheetId="30" r:id="rId45"/>
    <sheet name="土木3" sheetId="119" r:id="rId46"/>
    <sheet name="土木3(印なし)" sheetId="120" r:id="rId47"/>
    <sheet name="第16号" sheetId="107" r:id="rId48"/>
    <sheet name="第16号(印なし)" sheetId="108" r:id="rId49"/>
    <sheet name="第17号" sheetId="33" r:id="rId50"/>
    <sheet name="第18号" sheetId="65" r:id="rId51"/>
    <sheet name="第19号" sheetId="109" r:id="rId52"/>
    <sheet name="第20号" sheetId="110" r:id="rId53"/>
    <sheet name="第21号" sheetId="75" r:id="rId54"/>
    <sheet name="第22号" sheetId="82" r:id="rId55"/>
    <sheet name="第23号" sheetId="34" r:id="rId56"/>
    <sheet name="第24号" sheetId="35" r:id="rId57"/>
    <sheet name="第25号" sheetId="36" r:id="rId58"/>
    <sheet name="第26号" sheetId="37" r:id="rId59"/>
    <sheet name="第27号" sheetId="111" r:id="rId60"/>
    <sheet name="第28号" sheetId="39" r:id="rId61"/>
    <sheet name="第29号" sheetId="40" r:id="rId62"/>
    <sheet name="第30号" sheetId="41" r:id="rId63"/>
    <sheet name="第31号" sheetId="42" r:id="rId64"/>
    <sheet name="第32号" sheetId="43" r:id="rId65"/>
    <sheet name="別紙(第32号)" sheetId="44" r:id="rId66"/>
    <sheet name="第33号" sheetId="45" r:id="rId67"/>
    <sheet name="第34号" sheetId="46" r:id="rId68"/>
    <sheet name="第35号" sheetId="112" r:id="rId69"/>
    <sheet name="第36号" sheetId="138" r:id="rId70"/>
    <sheet name="第36号(2)" sheetId="172" r:id="rId71"/>
    <sheet name="第36号(3)" sheetId="170" r:id="rId72"/>
    <sheet name="第37号" sheetId="113" r:id="rId73"/>
    <sheet name="第38号" sheetId="114" r:id="rId74"/>
    <sheet name="第39号" sheetId="174" r:id="rId75"/>
    <sheet name="第39号(2)" sheetId="175" r:id="rId76"/>
    <sheet name="第39号(3)" sheetId="176" r:id="rId77"/>
    <sheet name="第40号" sheetId="115" r:id="rId78"/>
    <sheet name="第41号" sheetId="116" r:id="rId79"/>
    <sheet name="第42号" sheetId="56" r:id="rId80"/>
    <sheet name="別記様式1" sheetId="137" r:id="rId81"/>
    <sheet name="別記様式２" sheetId="165" r:id="rId82"/>
    <sheet name="土木4" sheetId="121" r:id="rId83"/>
    <sheet name="土木5" sheetId="141" r:id="rId84"/>
    <sheet name="土木5 (印なし)" sheetId="145" r:id="rId85"/>
    <sheet name="土木5-2" sheetId="142" r:id="rId86"/>
    <sheet name="土木6" sheetId="143" r:id="rId87"/>
    <sheet name="土木6 (印なし)" sheetId="144" r:id="rId88"/>
    <sheet name="土木7" sheetId="122" r:id="rId89"/>
    <sheet name="土木7(印なし)" sheetId="123" r:id="rId90"/>
    <sheet name="様式2-2" sheetId="85" r:id="rId91"/>
    <sheet name="参考様式3" sheetId="87" r:id="rId92"/>
    <sheet name="第43号" sheetId="126" r:id="rId93"/>
    <sheet name="第44号" sheetId="127" r:id="rId94"/>
    <sheet name="要領第8号" sheetId="167" r:id="rId95"/>
    <sheet name="要領第9号" sheetId="139" r:id="rId96"/>
    <sheet name="第45号" sheetId="62" r:id="rId97"/>
    <sheet name="別紙（第45号）" sheetId="63" r:id="rId98"/>
    <sheet name="第46号" sheetId="128" r:id="rId99"/>
    <sheet name="第46号(2)" sheetId="129" r:id="rId100"/>
    <sheet name="参考様式１" sheetId="48" r:id="rId101"/>
    <sheet name="様式17" sheetId="90" r:id="rId102"/>
    <sheet name="参考様式２" sheetId="86" r:id="rId103"/>
    <sheet name="様式1" sheetId="93" r:id="rId104"/>
    <sheet name="様式2" sheetId="94"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___________________l1" localSheetId="32">#REF!</definedName>
    <definedName name="_______________________________l1" localSheetId="37">#REF!</definedName>
    <definedName name="_______________________________l1" localSheetId="70">#REF!</definedName>
    <definedName name="_______________________________l1" localSheetId="22">#REF!</definedName>
    <definedName name="_______________________________l1" localSheetId="94">#REF!</definedName>
    <definedName name="_______________________________l1">#REF!</definedName>
    <definedName name="_______________________________l2" localSheetId="32">#REF!</definedName>
    <definedName name="_______________________________l2" localSheetId="37">#REF!</definedName>
    <definedName name="_______________________________l2" localSheetId="70">#REF!</definedName>
    <definedName name="_______________________________l2" localSheetId="22">#REF!</definedName>
    <definedName name="_______________________________l2" localSheetId="94">#REF!</definedName>
    <definedName name="_______________________________l2">#REF!</definedName>
    <definedName name="______________________________l1" localSheetId="32">#REF!</definedName>
    <definedName name="______________________________l1" localSheetId="37">#REF!</definedName>
    <definedName name="______________________________l1" localSheetId="70">#REF!</definedName>
    <definedName name="______________________________l1" localSheetId="22">#REF!</definedName>
    <definedName name="______________________________l1" localSheetId="94">#REF!</definedName>
    <definedName name="______________________________l1">#REF!</definedName>
    <definedName name="______________________________l2" localSheetId="70">#REF!</definedName>
    <definedName name="______________________________l2" localSheetId="22">#REF!</definedName>
    <definedName name="______________________________l2" localSheetId="94">#REF!</definedName>
    <definedName name="______________________________l2">#REF!</definedName>
    <definedName name="_____________________________l1" localSheetId="70">#REF!</definedName>
    <definedName name="_____________________________l1" localSheetId="22">#REF!</definedName>
    <definedName name="_____________________________l1" localSheetId="81">#REF!</definedName>
    <definedName name="_____________________________l1" localSheetId="94">#REF!</definedName>
    <definedName name="_____________________________l1">#REF!</definedName>
    <definedName name="_____________________________l2" localSheetId="70">#REF!</definedName>
    <definedName name="_____________________________l2" localSheetId="22">#REF!</definedName>
    <definedName name="_____________________________l2" localSheetId="81">#REF!</definedName>
    <definedName name="_____________________________l2" localSheetId="94">#REF!</definedName>
    <definedName name="_____________________________l2">#REF!</definedName>
    <definedName name="____________________________l1" localSheetId="70">#REF!</definedName>
    <definedName name="____________________________l1" localSheetId="22">#REF!</definedName>
    <definedName name="____________________________l1" localSheetId="81">#REF!</definedName>
    <definedName name="____________________________l1" localSheetId="94">#REF!</definedName>
    <definedName name="____________________________l1">#REF!</definedName>
    <definedName name="____________________________l2" localSheetId="70">#REF!</definedName>
    <definedName name="____________________________l2" localSheetId="22">#REF!</definedName>
    <definedName name="____________________________l2" localSheetId="94">#REF!</definedName>
    <definedName name="____________________________l2">#REF!</definedName>
    <definedName name="___________________________l1" localSheetId="70">#REF!</definedName>
    <definedName name="___________________________l1" localSheetId="22">#REF!</definedName>
    <definedName name="___________________________l1" localSheetId="94">#REF!</definedName>
    <definedName name="___________________________l1">#REF!</definedName>
    <definedName name="___________________________l2" localSheetId="70">#REF!</definedName>
    <definedName name="___________________________l2" localSheetId="22">#REF!</definedName>
    <definedName name="___________________________l2" localSheetId="94">#REF!</definedName>
    <definedName name="___________________________l2">#REF!</definedName>
    <definedName name="__________________________l1" localSheetId="70">#REF!</definedName>
    <definedName name="__________________________l1" localSheetId="22">#REF!</definedName>
    <definedName name="__________________________l1" localSheetId="94">#REF!</definedName>
    <definedName name="__________________________l1">#REF!</definedName>
    <definedName name="__________________________l2" localSheetId="70">#REF!</definedName>
    <definedName name="__________________________l2" localSheetId="22">#REF!</definedName>
    <definedName name="__________________________l2" localSheetId="94">#REF!</definedName>
    <definedName name="__________________________l2">#REF!</definedName>
    <definedName name="_________________________l1" localSheetId="70">#REF!</definedName>
    <definedName name="_________________________l1" localSheetId="22">#REF!</definedName>
    <definedName name="_________________________l1" localSheetId="94">#REF!</definedName>
    <definedName name="_________________________l1">#REF!</definedName>
    <definedName name="_________________________l2" localSheetId="70">#REF!</definedName>
    <definedName name="_________________________l2" localSheetId="22">#REF!</definedName>
    <definedName name="_________________________l2" localSheetId="94">#REF!</definedName>
    <definedName name="_________________________l2">#REF!</definedName>
    <definedName name="________________________l1" localSheetId="70">#REF!</definedName>
    <definedName name="________________________l1" localSheetId="22">#REF!</definedName>
    <definedName name="________________________l1" localSheetId="94">#REF!</definedName>
    <definedName name="________________________l1">#REF!</definedName>
    <definedName name="________________________l2" localSheetId="70">#REF!</definedName>
    <definedName name="________________________l2" localSheetId="22">#REF!</definedName>
    <definedName name="________________________l2" localSheetId="94">#REF!</definedName>
    <definedName name="________________________l2">#REF!</definedName>
    <definedName name="_______________________l1" localSheetId="70">#REF!</definedName>
    <definedName name="_______________________l1" localSheetId="22">#REF!</definedName>
    <definedName name="_______________________l1" localSheetId="94">#REF!</definedName>
    <definedName name="_______________________l1">#REF!</definedName>
    <definedName name="_______________________l2" localSheetId="70">#REF!</definedName>
    <definedName name="_______________________l2" localSheetId="22">#REF!</definedName>
    <definedName name="_______________________l2" localSheetId="94">#REF!</definedName>
    <definedName name="_______________________l2">#REF!</definedName>
    <definedName name="______________________l1" localSheetId="70">#REF!</definedName>
    <definedName name="______________________l1" localSheetId="22">#REF!</definedName>
    <definedName name="______________________l1" localSheetId="94">#REF!</definedName>
    <definedName name="______________________l1">#REF!</definedName>
    <definedName name="______________________l2" localSheetId="70">#REF!</definedName>
    <definedName name="______________________l2" localSheetId="22">#REF!</definedName>
    <definedName name="______________________l2" localSheetId="94">#REF!</definedName>
    <definedName name="______________________l2">#REF!</definedName>
    <definedName name="_____________________l1" localSheetId="70">#REF!</definedName>
    <definedName name="_____________________l1" localSheetId="22">#REF!</definedName>
    <definedName name="_____________________l1" localSheetId="94">#REF!</definedName>
    <definedName name="_____________________l1">#REF!</definedName>
    <definedName name="_____________________l2" localSheetId="70">#REF!</definedName>
    <definedName name="_____________________l2" localSheetId="22">#REF!</definedName>
    <definedName name="_____________________l2" localSheetId="94">#REF!</definedName>
    <definedName name="_____________________l2">#REF!</definedName>
    <definedName name="____________________l1" localSheetId="70">#REF!</definedName>
    <definedName name="____________________l1" localSheetId="22">#REF!</definedName>
    <definedName name="____________________l1" localSheetId="94">#REF!</definedName>
    <definedName name="____________________l1">#REF!</definedName>
    <definedName name="____________________l2" localSheetId="70">#REF!</definedName>
    <definedName name="____________________l2" localSheetId="22">#REF!</definedName>
    <definedName name="____________________l2" localSheetId="94">#REF!</definedName>
    <definedName name="____________________l2">#REF!</definedName>
    <definedName name="___________________l1" localSheetId="70">#REF!</definedName>
    <definedName name="___________________l1" localSheetId="22">#REF!</definedName>
    <definedName name="___________________l1" localSheetId="94">#REF!</definedName>
    <definedName name="___________________l1">#REF!</definedName>
    <definedName name="___________________l2" localSheetId="70">#REF!</definedName>
    <definedName name="___________________l2" localSheetId="22">#REF!</definedName>
    <definedName name="___________________l2" localSheetId="94">#REF!</definedName>
    <definedName name="___________________l2">#REF!</definedName>
    <definedName name="__________________l1" localSheetId="70">#REF!</definedName>
    <definedName name="__________________l1" localSheetId="22">#REF!</definedName>
    <definedName name="__________________l1" localSheetId="94">#REF!</definedName>
    <definedName name="__________________l1">#REF!</definedName>
    <definedName name="__________________l2" localSheetId="70">#REF!</definedName>
    <definedName name="__________________l2" localSheetId="22">#REF!</definedName>
    <definedName name="__________________l2" localSheetId="94">#REF!</definedName>
    <definedName name="__________________l2">#REF!</definedName>
    <definedName name="_________________l1" localSheetId="70">#REF!</definedName>
    <definedName name="_________________l1" localSheetId="22">#REF!</definedName>
    <definedName name="_________________l1" localSheetId="94">#REF!</definedName>
    <definedName name="_________________l1">#REF!</definedName>
    <definedName name="_________________l2" localSheetId="70">#REF!</definedName>
    <definedName name="_________________l2" localSheetId="22">#REF!</definedName>
    <definedName name="_________________l2" localSheetId="94">#REF!</definedName>
    <definedName name="_________________l2">#REF!</definedName>
    <definedName name="________________l1" localSheetId="70">#REF!</definedName>
    <definedName name="________________l1" localSheetId="22">#REF!</definedName>
    <definedName name="________________l1" localSheetId="94">#REF!</definedName>
    <definedName name="________________l1">#REF!</definedName>
    <definedName name="________________l2" localSheetId="70">#REF!</definedName>
    <definedName name="________________l2" localSheetId="22">#REF!</definedName>
    <definedName name="________________l2" localSheetId="94">#REF!</definedName>
    <definedName name="________________l2">#REF!</definedName>
    <definedName name="_______________l1" localSheetId="70">#REF!</definedName>
    <definedName name="_______________l1" localSheetId="22">#REF!</definedName>
    <definedName name="_______________l1" localSheetId="94">#REF!</definedName>
    <definedName name="_______________l1">#REF!</definedName>
    <definedName name="_______________l2" localSheetId="70">#REF!</definedName>
    <definedName name="_______________l2" localSheetId="22">#REF!</definedName>
    <definedName name="_______________l2" localSheetId="94">#REF!</definedName>
    <definedName name="_______________l2">#REF!</definedName>
    <definedName name="______________l1" localSheetId="70">#REF!</definedName>
    <definedName name="______________l1" localSheetId="22">#REF!</definedName>
    <definedName name="______________l1" localSheetId="94">#REF!</definedName>
    <definedName name="______________l1">#REF!</definedName>
    <definedName name="______________l2" localSheetId="70">#REF!</definedName>
    <definedName name="______________l2" localSheetId="22">#REF!</definedName>
    <definedName name="______________l2" localSheetId="94">#REF!</definedName>
    <definedName name="______________l2">#REF!</definedName>
    <definedName name="_____________l1" localSheetId="70">#REF!</definedName>
    <definedName name="_____________l1" localSheetId="22">#REF!</definedName>
    <definedName name="_____________l1" localSheetId="94">#REF!</definedName>
    <definedName name="_____________l1">#REF!</definedName>
    <definedName name="_____________l2" localSheetId="70">#REF!</definedName>
    <definedName name="_____________l2" localSheetId="22">#REF!</definedName>
    <definedName name="_____________l2" localSheetId="94">#REF!</definedName>
    <definedName name="_____________l2">#REF!</definedName>
    <definedName name="____________l1" localSheetId="70">#REF!</definedName>
    <definedName name="____________l1" localSheetId="22">#REF!</definedName>
    <definedName name="____________l1" localSheetId="94">#REF!</definedName>
    <definedName name="____________l1">#REF!</definedName>
    <definedName name="____________l2" localSheetId="70">#REF!</definedName>
    <definedName name="____________l2" localSheetId="22">#REF!</definedName>
    <definedName name="____________l2" localSheetId="94">#REF!</definedName>
    <definedName name="____________l2">#REF!</definedName>
    <definedName name="___________l1" localSheetId="70">#REF!</definedName>
    <definedName name="___________l1" localSheetId="22">#REF!</definedName>
    <definedName name="___________l1" localSheetId="94">#REF!</definedName>
    <definedName name="___________l1">#REF!</definedName>
    <definedName name="___________l2" localSheetId="70">#REF!</definedName>
    <definedName name="___________l2" localSheetId="22">#REF!</definedName>
    <definedName name="___________l2" localSheetId="94">#REF!</definedName>
    <definedName name="___________l2">#REF!</definedName>
    <definedName name="__________l1" localSheetId="70">#REF!</definedName>
    <definedName name="__________l1" localSheetId="22">#REF!</definedName>
    <definedName name="__________l1" localSheetId="94">#REF!</definedName>
    <definedName name="__________l1">#REF!</definedName>
    <definedName name="__________l2" localSheetId="70">#REF!</definedName>
    <definedName name="__________l2" localSheetId="22">#REF!</definedName>
    <definedName name="__________l2" localSheetId="94">#REF!</definedName>
    <definedName name="__________l2">#REF!</definedName>
    <definedName name="_________l1" localSheetId="70">#REF!</definedName>
    <definedName name="_________l1" localSheetId="22">#REF!</definedName>
    <definedName name="_________l1" localSheetId="94">#REF!</definedName>
    <definedName name="_________l1">#REF!</definedName>
    <definedName name="_________l2" localSheetId="70">#REF!</definedName>
    <definedName name="_________l2" localSheetId="22">#REF!</definedName>
    <definedName name="_________l2" localSheetId="94">#REF!</definedName>
    <definedName name="_________l2">#REF!</definedName>
    <definedName name="________l1" localSheetId="70">#REF!</definedName>
    <definedName name="________l1" localSheetId="22">#REF!</definedName>
    <definedName name="________l1" localSheetId="94">#REF!</definedName>
    <definedName name="________l1">#REF!</definedName>
    <definedName name="________l2" localSheetId="70">#REF!</definedName>
    <definedName name="________l2" localSheetId="22">#REF!</definedName>
    <definedName name="________l2" localSheetId="94">#REF!</definedName>
    <definedName name="________l2">#REF!</definedName>
    <definedName name="_______l1" localSheetId="70">#REF!</definedName>
    <definedName name="_______l1" localSheetId="22">#REF!</definedName>
    <definedName name="_______l1" localSheetId="94">#REF!</definedName>
    <definedName name="_______l1">#REF!</definedName>
    <definedName name="_______l2" localSheetId="70">#REF!</definedName>
    <definedName name="_______l2" localSheetId="22">#REF!</definedName>
    <definedName name="_______l2" localSheetId="94">#REF!</definedName>
    <definedName name="_______l2">#REF!</definedName>
    <definedName name="______l1" localSheetId="70">#REF!</definedName>
    <definedName name="______l1" localSheetId="22">#REF!</definedName>
    <definedName name="______l1" localSheetId="94">#REF!</definedName>
    <definedName name="______l1">#REF!</definedName>
    <definedName name="______l2" localSheetId="70">#REF!</definedName>
    <definedName name="______l2" localSheetId="22">#REF!</definedName>
    <definedName name="______l2" localSheetId="94">#REF!</definedName>
    <definedName name="______l2">#REF!</definedName>
    <definedName name="_____l1" localSheetId="70">#REF!</definedName>
    <definedName name="_____l1" localSheetId="22">#REF!</definedName>
    <definedName name="_____l1" localSheetId="94">#REF!</definedName>
    <definedName name="_____l1">#REF!</definedName>
    <definedName name="_____l2" localSheetId="70">#REF!</definedName>
    <definedName name="_____l2" localSheetId="22">#REF!</definedName>
    <definedName name="_____l2" localSheetId="94">#REF!</definedName>
    <definedName name="_____l2">#REF!</definedName>
    <definedName name="____l1" localSheetId="70">#REF!</definedName>
    <definedName name="____l1" localSheetId="22">#REF!</definedName>
    <definedName name="____l1" localSheetId="94">#REF!</definedName>
    <definedName name="____l1">#REF!</definedName>
    <definedName name="____l2" localSheetId="70">#REF!</definedName>
    <definedName name="____l2" localSheetId="22">#REF!</definedName>
    <definedName name="____l2" localSheetId="94">#REF!</definedName>
    <definedName name="____l2">#REF!</definedName>
    <definedName name="___l1" localSheetId="70">#REF!</definedName>
    <definedName name="___l1" localSheetId="22">#REF!</definedName>
    <definedName name="___l1" localSheetId="94">#REF!</definedName>
    <definedName name="___l1">#REF!</definedName>
    <definedName name="___l2" localSheetId="70">#REF!</definedName>
    <definedName name="___l2" localSheetId="22">#REF!</definedName>
    <definedName name="___l2" localSheetId="94">#REF!</definedName>
    <definedName name="___l2">#REF!</definedName>
    <definedName name="__l1" localSheetId="70">#REF!</definedName>
    <definedName name="__l1" localSheetId="22">#REF!</definedName>
    <definedName name="__l1" localSheetId="94">#REF!</definedName>
    <definedName name="__l1">#REF!</definedName>
    <definedName name="__l2" localSheetId="70">#REF!</definedName>
    <definedName name="__l2" localSheetId="22">#REF!</definedName>
    <definedName name="__l2" localSheetId="94">#REF!</definedName>
    <definedName name="__l2">#REF!</definedName>
    <definedName name="_1H13棟数_延床_計" localSheetId="70">#REF!</definedName>
    <definedName name="_1H13棟数_延床_計" localSheetId="22">#REF!</definedName>
    <definedName name="_1H13棟数_延床_計" localSheetId="94">#REF!</definedName>
    <definedName name="_1H13棟数_延床_計">#REF!</definedName>
    <definedName name="_1l1_" localSheetId="70">#REF!</definedName>
    <definedName name="_1l1_" localSheetId="22">#REF!</definedName>
    <definedName name="_1l1_" localSheetId="94">#REF!</definedName>
    <definedName name="_1l1_">#REF!</definedName>
    <definedName name="_2l2_" localSheetId="70">#REF!</definedName>
    <definedName name="_2l2_" localSheetId="22">#REF!</definedName>
    <definedName name="_2l2_" localSheetId="94">#REF!</definedName>
    <definedName name="_2l2_">#REF!</definedName>
    <definedName name="_2棟T_H13all→H12" localSheetId="70">#REF!</definedName>
    <definedName name="_2棟T_H13all→H12" localSheetId="22">#REF!</definedName>
    <definedName name="_2棟T_H13all→H12" localSheetId="94">#REF!</definedName>
    <definedName name="_2棟T_H13all→H12">#REF!</definedName>
    <definedName name="_KYY1">[1]諸経費.T!$M$6</definedName>
    <definedName name="_KYY2">[1]諸経費.T!$M$15</definedName>
    <definedName name="_l1" localSheetId="70">#REF!</definedName>
    <definedName name="_l1" localSheetId="22">#REF!</definedName>
    <definedName name="_l1" localSheetId="94">#REF!</definedName>
    <definedName name="_l1">#REF!</definedName>
    <definedName name="_l2" localSheetId="70">#REF!</definedName>
    <definedName name="_l2" localSheetId="22">#REF!</definedName>
    <definedName name="_l2" localSheetId="94">#REF!</definedName>
    <definedName name="_l2">#REF!</definedName>
    <definedName name="_SZ1">[2]諸経費!$F$32</definedName>
    <definedName name="_SZ2">[3]諸経費!$K$40</definedName>
    <definedName name="_TAN1">[1]単価シート!$J$2:'[1]単価シート'!$J$181</definedName>
    <definedName name="_tan3">[4]単価シート!$J$2:$J$183</definedName>
    <definedName name="_UH1">[3]管理ｼｰﾄ!$E$14</definedName>
    <definedName name="A" localSheetId="70">#REF!</definedName>
    <definedName name="A" localSheetId="22">#REF!</definedName>
    <definedName name="A" localSheetId="94">#REF!</definedName>
    <definedName name="A">#REF!</definedName>
    <definedName name="A1_" localSheetId="70">#REF!</definedName>
    <definedName name="A1_" localSheetId="22">#REF!</definedName>
    <definedName name="A1_">#REF!</definedName>
    <definedName name="A2_" localSheetId="70">#REF!</definedName>
    <definedName name="A2_" localSheetId="22">#REF!</definedName>
    <definedName name="A2_">#REF!</definedName>
    <definedName name="ADD" localSheetId="70">#REF!</definedName>
    <definedName name="ADD" localSheetId="22">#REF!</definedName>
    <definedName name="ADD" localSheetId="94">#REF!</definedName>
    <definedName name="ADD">#REF!</definedName>
    <definedName name="B1_" localSheetId="70">#REF!</definedName>
    <definedName name="B1_" localSheetId="22">#REF!</definedName>
    <definedName name="B1_">#REF!</definedName>
    <definedName name="Cm" localSheetId="70">#REF!</definedName>
    <definedName name="Cm" localSheetId="22">#REF!</definedName>
    <definedName name="Cm" localSheetId="94">#REF!</definedName>
    <definedName name="Cm">#REF!</definedName>
    <definedName name="DEKIDAKA" localSheetId="70">#REF!</definedName>
    <definedName name="DEKIDAKA" localSheetId="22">#REF!</definedName>
    <definedName name="DEKIDAKA">#REF!</definedName>
    <definedName name="F" localSheetId="70">#REF!</definedName>
    <definedName name="F" localSheetId="22">#REF!</definedName>
    <definedName name="F" localSheetId="94">#REF!</definedName>
    <definedName name="F">#REF!</definedName>
    <definedName name="G">[2]諸経費!$M$19</definedName>
    <definedName name="GA" localSheetId="70">#REF!</definedName>
    <definedName name="GA" localSheetId="22">#REF!</definedName>
    <definedName name="GA">#REF!</definedName>
    <definedName name="GB" localSheetId="70">#REF!</definedName>
    <definedName name="GB" localSheetId="22">#REF!</definedName>
    <definedName name="GB">#REF!</definedName>
    <definedName name="GR">[5]諸経費計算!$B$15</definedName>
    <definedName name="gt" localSheetId="70">#REF!</definedName>
    <definedName name="gt" localSheetId="22">#REF!</definedName>
    <definedName name="gt">#REF!</definedName>
    <definedName name="H" localSheetId="70">#REF!</definedName>
    <definedName name="H" localSheetId="22">#REF!</definedName>
    <definedName name="H" localSheetId="94">#REF!</definedName>
    <definedName name="H">#REF!</definedName>
    <definedName name="H13棟数" localSheetId="70">#REF!</definedName>
    <definedName name="H13棟数" localSheetId="22">#REF!</definedName>
    <definedName name="H13棟数" localSheetId="94">#REF!</definedName>
    <definedName name="H13棟数">#REF!</definedName>
    <definedName name="hdai">[6]代価シート!$B$2:$B$128</definedName>
    <definedName name="hdai1">[6]代価シート!$J$2:$J$128</definedName>
    <definedName name="HG">[3]諸経費!$M$26</definedName>
    <definedName name="HIP">[3]諸経費!$M$34</definedName>
    <definedName name="HJY">[3]諸経費!$F$23</definedName>
    <definedName name="HK">[3]諸経費!$M$19</definedName>
    <definedName name="HKG">[3]諸経費!$F$30</definedName>
    <definedName name="HKK">[3]諸経費!$K$38</definedName>
    <definedName name="HTAN1">[6]単価シート!$J$2:$J$231</definedName>
    <definedName name="HUKK">[3]諸経費!$K$42</definedName>
    <definedName name="innsatu" localSheetId="70">#REF!</definedName>
    <definedName name="innsatu" localSheetId="22">#REF!</definedName>
    <definedName name="innsatu" localSheetId="94">#REF!</definedName>
    <definedName name="innsatu">#REF!</definedName>
    <definedName name="IP">[2]諸経費!$M$25</definedName>
    <definedName name="JY">[2]諸経費!$F$17</definedName>
    <definedName name="K">[2]諸経費!$M$14</definedName>
    <definedName name="KA" localSheetId="70">#REF!</definedName>
    <definedName name="KA" localSheetId="22">#REF!</definedName>
    <definedName name="KA">#REF!</definedName>
    <definedName name="KG">[2]諸経費!$F$22</definedName>
    <definedName name="KK">[2]諸経費!$F$30</definedName>
    <definedName name="knu" localSheetId="70">#REF!</definedName>
    <definedName name="knu" localSheetId="22">#REF!</definedName>
    <definedName name="knu">#REF!</definedName>
    <definedName name="ks" localSheetId="70">#REF!</definedName>
    <definedName name="ks" localSheetId="22">#REF!</definedName>
    <definedName name="ks">#REF!</definedName>
    <definedName name="kt" localSheetId="70">#REF!</definedName>
    <definedName name="kt" localSheetId="22">#REF!</definedName>
    <definedName name="kt">#REF!</definedName>
    <definedName name="LB" localSheetId="70">#REF!</definedName>
    <definedName name="LB" localSheetId="22">#REF!</definedName>
    <definedName name="LB" localSheetId="94">#REF!</definedName>
    <definedName name="LB">#REF!</definedName>
    <definedName name="M" localSheetId="70">#REF!</definedName>
    <definedName name="M" localSheetId="22">#REF!</definedName>
    <definedName name="M" localSheetId="94">#REF!</definedName>
    <definedName name="M">#REF!</definedName>
    <definedName name="m1s" localSheetId="70">#REF!</definedName>
    <definedName name="m1s" localSheetId="22">#REF!</definedName>
    <definedName name="m1s" localSheetId="94">#REF!</definedName>
    <definedName name="m1s">#REF!</definedName>
    <definedName name="MA" localSheetId="70">#REF!</definedName>
    <definedName name="MA" localSheetId="22">#REF!</definedName>
    <definedName name="MA">#REF!</definedName>
    <definedName name="MAIN" localSheetId="70">#REF!</definedName>
    <definedName name="MAIN" localSheetId="22">#REF!</definedName>
    <definedName name="MAIN">#REF!</definedName>
    <definedName name="mm" localSheetId="70">#REF!</definedName>
    <definedName name="mm" localSheetId="22">#REF!</definedName>
    <definedName name="mm" localSheetId="94">#REF!</definedName>
    <definedName name="mm">#REF!</definedName>
    <definedName name="n" localSheetId="70">#REF!</definedName>
    <definedName name="n" localSheetId="22">#REF!</definedName>
    <definedName name="n" localSheetId="94">#REF!</definedName>
    <definedName name="n">#REF!</definedName>
    <definedName name="N1_" localSheetId="70">#REF!</definedName>
    <definedName name="N1_" localSheetId="22">#REF!</definedName>
    <definedName name="N1_">#REF!</definedName>
    <definedName name="N10_" localSheetId="70">#REF!</definedName>
    <definedName name="N10_" localSheetId="22">#REF!</definedName>
    <definedName name="N10_">#REF!</definedName>
    <definedName name="N11_" localSheetId="70">#REF!</definedName>
    <definedName name="N11_" localSheetId="22">#REF!</definedName>
    <definedName name="N11_">#REF!</definedName>
    <definedName name="N12_" localSheetId="70">#REF!</definedName>
    <definedName name="N12_" localSheetId="22">#REF!</definedName>
    <definedName name="N12_">#REF!</definedName>
    <definedName name="N13_" localSheetId="70">#REF!</definedName>
    <definedName name="N13_" localSheetId="22">#REF!</definedName>
    <definedName name="N13_">#REF!</definedName>
    <definedName name="N14_" localSheetId="70">#REF!</definedName>
    <definedName name="N14_" localSheetId="22">#REF!</definedName>
    <definedName name="N14_">#REF!</definedName>
    <definedName name="N15_" localSheetId="70">#REF!</definedName>
    <definedName name="N15_" localSheetId="22">#REF!</definedName>
    <definedName name="N15_">#REF!</definedName>
    <definedName name="N16_" localSheetId="70">#REF!</definedName>
    <definedName name="N16_" localSheetId="22">#REF!</definedName>
    <definedName name="N16_">#REF!</definedName>
    <definedName name="N17_" localSheetId="70">#REF!</definedName>
    <definedName name="N17_" localSheetId="22">#REF!</definedName>
    <definedName name="N17_">#REF!</definedName>
    <definedName name="N2_" localSheetId="70">#REF!</definedName>
    <definedName name="N2_" localSheetId="22">#REF!</definedName>
    <definedName name="N2_">#REF!</definedName>
    <definedName name="N20_" localSheetId="70">#REF!</definedName>
    <definedName name="N20_" localSheetId="22">#REF!</definedName>
    <definedName name="N20_">#REF!</definedName>
    <definedName name="N21_" localSheetId="70">#REF!</definedName>
    <definedName name="N21_" localSheetId="22">#REF!</definedName>
    <definedName name="N21_">#REF!</definedName>
    <definedName name="N22_" localSheetId="70">#REF!</definedName>
    <definedName name="N22_" localSheetId="22">#REF!</definedName>
    <definedName name="N22_">#REF!</definedName>
    <definedName name="N23_" localSheetId="70">#REF!</definedName>
    <definedName name="N23_" localSheetId="22">#REF!</definedName>
    <definedName name="N23_">#REF!</definedName>
    <definedName name="N24_" localSheetId="70">#REF!</definedName>
    <definedName name="N24_" localSheetId="22">#REF!</definedName>
    <definedName name="N24_">#REF!</definedName>
    <definedName name="N25_" localSheetId="70">#REF!</definedName>
    <definedName name="N25_" localSheetId="22">#REF!</definedName>
    <definedName name="N25_">#REF!</definedName>
    <definedName name="N26_" localSheetId="70">#REF!</definedName>
    <definedName name="N26_" localSheetId="22">#REF!</definedName>
    <definedName name="N26_">#REF!</definedName>
    <definedName name="N27_" localSheetId="70">#REF!</definedName>
    <definedName name="N27_" localSheetId="22">#REF!</definedName>
    <definedName name="N27_">#REF!</definedName>
    <definedName name="N28_" localSheetId="70">#REF!</definedName>
    <definedName name="N28_" localSheetId="22">#REF!</definedName>
    <definedName name="N28_">#REF!</definedName>
    <definedName name="N29_" localSheetId="70">#REF!</definedName>
    <definedName name="N29_" localSheetId="22">#REF!</definedName>
    <definedName name="N29_">#REF!</definedName>
    <definedName name="N3_" localSheetId="70">#REF!</definedName>
    <definedName name="N3_" localSheetId="22">#REF!</definedName>
    <definedName name="N3_">#REF!</definedName>
    <definedName name="N30_" localSheetId="70">#REF!</definedName>
    <definedName name="N30_" localSheetId="22">#REF!</definedName>
    <definedName name="N30_">#REF!</definedName>
    <definedName name="N31_" localSheetId="70">#REF!</definedName>
    <definedName name="N31_" localSheetId="22">#REF!</definedName>
    <definedName name="N31_">#REF!</definedName>
    <definedName name="N32_" localSheetId="70">#REF!</definedName>
    <definedName name="N32_" localSheetId="22">#REF!</definedName>
    <definedName name="N32_">#REF!</definedName>
    <definedName name="N33_" localSheetId="70">#REF!</definedName>
    <definedName name="N33_" localSheetId="22">#REF!</definedName>
    <definedName name="N33_">#REF!</definedName>
    <definedName name="N34_" localSheetId="70">#REF!</definedName>
    <definedName name="N34_" localSheetId="22">#REF!</definedName>
    <definedName name="N34_">#REF!</definedName>
    <definedName name="N35_" localSheetId="70">#REF!</definedName>
    <definedName name="N35_" localSheetId="22">#REF!</definedName>
    <definedName name="N35_">#REF!</definedName>
    <definedName name="N36_" localSheetId="70">#REF!</definedName>
    <definedName name="N36_" localSheetId="22">#REF!</definedName>
    <definedName name="N36_">#REF!</definedName>
    <definedName name="N37_" localSheetId="70">#REF!</definedName>
    <definedName name="N37_" localSheetId="22">#REF!</definedName>
    <definedName name="N37_">#REF!</definedName>
    <definedName name="N38_" localSheetId="70">#REF!</definedName>
    <definedName name="N38_" localSheetId="22">#REF!</definedName>
    <definedName name="N38_">#REF!</definedName>
    <definedName name="N39_" localSheetId="70">#REF!</definedName>
    <definedName name="N39_" localSheetId="22">#REF!</definedName>
    <definedName name="N39_">#REF!</definedName>
    <definedName name="N4_" localSheetId="70">#REF!</definedName>
    <definedName name="N4_" localSheetId="22">#REF!</definedName>
    <definedName name="N4_">#REF!</definedName>
    <definedName name="N40_" localSheetId="70">#REF!</definedName>
    <definedName name="N40_" localSheetId="22">#REF!</definedName>
    <definedName name="N40_">#REF!</definedName>
    <definedName name="N41_" localSheetId="70">#REF!</definedName>
    <definedName name="N41_" localSheetId="22">#REF!</definedName>
    <definedName name="N41_">#REF!</definedName>
    <definedName name="N5_" localSheetId="70">#REF!</definedName>
    <definedName name="N5_" localSheetId="22">#REF!</definedName>
    <definedName name="N5_">#REF!</definedName>
    <definedName name="N50_" localSheetId="70">#REF!</definedName>
    <definedName name="N50_" localSheetId="22">#REF!</definedName>
    <definedName name="N50_">#REF!</definedName>
    <definedName name="N51_" localSheetId="70">#REF!</definedName>
    <definedName name="N51_" localSheetId="22">#REF!</definedName>
    <definedName name="N51_">#REF!</definedName>
    <definedName name="N52_" localSheetId="70">#REF!</definedName>
    <definedName name="N52_" localSheetId="22">#REF!</definedName>
    <definedName name="N52_">#REF!</definedName>
    <definedName name="N6_" localSheetId="70">#REF!</definedName>
    <definedName name="N6_" localSheetId="22">#REF!</definedName>
    <definedName name="N6_">#REF!</definedName>
    <definedName name="N7_" localSheetId="70">#REF!</definedName>
    <definedName name="N7_" localSheetId="22">#REF!</definedName>
    <definedName name="N7_">#REF!</definedName>
    <definedName name="N8_" localSheetId="70">#REF!</definedName>
    <definedName name="N8_" localSheetId="22">#REF!</definedName>
    <definedName name="N8_">#REF!</definedName>
    <definedName name="N9_" localSheetId="70">#REF!</definedName>
    <definedName name="N9_" localSheetId="22">#REF!</definedName>
    <definedName name="N9_">#REF!</definedName>
    <definedName name="name1">[7]ボーリング!$C$50:$C$58</definedName>
    <definedName name="name11">[7]ボーリング!$C$50:$C$58</definedName>
    <definedName name="name2">[7]ボーリング!$G$50:$G$58</definedName>
    <definedName name="name3">[7]ボーリング!$G$50:$G$58</definedName>
    <definedName name="NAME4" localSheetId="70">#REF!</definedName>
    <definedName name="NAME4" localSheetId="22">#REF!</definedName>
    <definedName name="NAME4">#REF!</definedName>
    <definedName name="NAME5" localSheetId="70">#REF!</definedName>
    <definedName name="NAME5" localSheetId="22">#REF!</definedName>
    <definedName name="NAME5">#REF!</definedName>
    <definedName name="NAME6" localSheetId="70">#REF!</definedName>
    <definedName name="NAME6" localSheetId="22">#REF!</definedName>
    <definedName name="NAME6">#REF!</definedName>
    <definedName name="NAME7" localSheetId="70">#REF!</definedName>
    <definedName name="NAME7" localSheetId="22">#REF!</definedName>
    <definedName name="NAME7">#REF!</definedName>
    <definedName name="P" localSheetId="70">#REF!</definedName>
    <definedName name="P" localSheetId="22">#REF!</definedName>
    <definedName name="P">#REF!</definedName>
    <definedName name="P1_" localSheetId="70">#REF!</definedName>
    <definedName name="P1_" localSheetId="22">#REF!</definedName>
    <definedName name="P1_">#REF!</definedName>
    <definedName name="P2_" localSheetId="70">#REF!</definedName>
    <definedName name="P2_" localSheetId="22">#REF!</definedName>
    <definedName name="P2_">#REF!</definedName>
    <definedName name="P3_" localSheetId="70">#REF!</definedName>
    <definedName name="P3_" localSheetId="22">#REF!</definedName>
    <definedName name="P3_">#REF!</definedName>
    <definedName name="P4_" localSheetId="70">#REF!</definedName>
    <definedName name="P4_" localSheetId="22">#REF!</definedName>
    <definedName name="P4_">#REF!</definedName>
    <definedName name="P5_" localSheetId="70">#REF!</definedName>
    <definedName name="P5_" localSheetId="22">#REF!</definedName>
    <definedName name="P5_">#REF!</definedName>
    <definedName name="P6_" localSheetId="70">#REF!</definedName>
    <definedName name="P6_" localSheetId="22">#REF!</definedName>
    <definedName name="P6_">#REF!</definedName>
    <definedName name="PA" localSheetId="70">#REF!</definedName>
    <definedName name="PA" localSheetId="22">#REF!</definedName>
    <definedName name="PA">#REF!</definedName>
    <definedName name="page1" localSheetId="70">#REF!</definedName>
    <definedName name="page1" localSheetId="22">#REF!</definedName>
    <definedName name="page1" localSheetId="94">#REF!</definedName>
    <definedName name="page1">#REF!</definedName>
    <definedName name="page2" localSheetId="70">#REF!</definedName>
    <definedName name="page2" localSheetId="22">#REF!</definedName>
    <definedName name="page2" localSheetId="94">#REF!</definedName>
    <definedName name="page2">#REF!</definedName>
    <definedName name="PC" localSheetId="70">#REF!</definedName>
    <definedName name="PC" localSheetId="22">#REF!</definedName>
    <definedName name="PC">#REF!</definedName>
    <definedName name="PRINT_AR01" localSheetId="70">#REF!</definedName>
    <definedName name="PRINT_AR01" localSheetId="22">#REF!</definedName>
    <definedName name="PRINT_AR01" localSheetId="94">#REF!</definedName>
    <definedName name="PRINT_AR01">#REF!</definedName>
    <definedName name="PRINT_AR02" localSheetId="70">#REF!</definedName>
    <definedName name="PRINT_AR02" localSheetId="22">#REF!</definedName>
    <definedName name="PRINT_AR02" localSheetId="94">#REF!</definedName>
    <definedName name="PRINT_AR02">#REF!</definedName>
    <definedName name="PRINT_AR03" localSheetId="70">#REF!</definedName>
    <definedName name="PRINT_AR03" localSheetId="22">#REF!</definedName>
    <definedName name="PRINT_AR03" localSheetId="94">#REF!</definedName>
    <definedName name="PRINT_AR03">#REF!</definedName>
    <definedName name="_xlnm.Print_Area" localSheetId="9">営繕1!$A$1:$M$31</definedName>
    <definedName name="_xlnm.Print_Area" localSheetId="14">営繕2!$A$1:$E$64</definedName>
    <definedName name="_xlnm.Print_Area" localSheetId="32">営繕3!$A$1:$L$32</definedName>
    <definedName name="_xlnm.Print_Area" localSheetId="36">営繕4!$A$1:$AL$33</definedName>
    <definedName name="_xlnm.Print_Area" localSheetId="37">営繕5!$A$1:$E$48</definedName>
    <definedName name="_xlnm.Print_Area" localSheetId="38">営繕6!$A$1:$J$33</definedName>
    <definedName name="_xlnm.Print_Area" localSheetId="41">営繕7!$A$1:$G$41</definedName>
    <definedName name="_xlnm.Print_Area" localSheetId="26">営繕8!$A$1:$P$42</definedName>
    <definedName name="_xlnm.Print_Area" localSheetId="27">営繕9!$A$1:$M$51</definedName>
    <definedName name="_xlnm.Print_Area" localSheetId="100">参考様式１!$A$1:$I$32</definedName>
    <definedName name="_xlnm.Print_Area" localSheetId="102">参考様式２!$A$1:$I$60</definedName>
    <definedName name="_xlnm.Print_Area" localSheetId="91">参考様式3!$A$1:$J$47</definedName>
    <definedName name="_xlnm.Print_Area" localSheetId="29">第10号!$A$1:$X$47</definedName>
    <definedName name="_xlnm.Print_Area" localSheetId="30">'第10号(印なし)'!$A$1:$X$47</definedName>
    <definedName name="_xlnm.Print_Area" localSheetId="33">第11号!$A$1:$Y$34</definedName>
    <definedName name="_xlnm.Print_Area" localSheetId="34">'第11号(印なし)'!$A$1:$Y$34</definedName>
    <definedName name="_xlnm.Print_Area" localSheetId="23">第11条様式!$A$2:$AO$98</definedName>
    <definedName name="_xlnm.Print_Area" localSheetId="39">第12号!$A$1:$H$28</definedName>
    <definedName name="_xlnm.Print_Area" localSheetId="40">第13号!$A$1:$H$28</definedName>
    <definedName name="_xlnm.Print_Area" localSheetId="42">第14号!$A$1:$X$37</definedName>
    <definedName name="_xlnm.Print_Area" localSheetId="43">'第14号(印なし)'!$A$1:$X$37</definedName>
    <definedName name="_xlnm.Print_Area" localSheetId="44">第15号!$A$1:$N$57</definedName>
    <definedName name="_xlnm.Print_Area" localSheetId="47">第16号!$A$1:$Y$41</definedName>
    <definedName name="_xlnm.Print_Area" localSheetId="48">'第16号(印なし)'!$A$1:$AA$25</definedName>
    <definedName name="_xlnm.Print_Area" localSheetId="49">第17号!$A$1:$H$32</definedName>
    <definedName name="_xlnm.Print_Area" localSheetId="50">第18号!$A$1:$H$32</definedName>
    <definedName name="_xlnm.Print_Area" localSheetId="51">第19号!$A$1:$K$32</definedName>
    <definedName name="_xlnm.Print_Area" localSheetId="5">第1号!$A$1:$I$31</definedName>
    <definedName name="_xlnm.Print_Area" localSheetId="6">'第1号(2)'!$A$1:$I$32</definedName>
    <definedName name="_xlnm.Print_Area" localSheetId="52">第20号!$A$1:$K$47</definedName>
    <definedName name="_xlnm.Print_Area" localSheetId="53">第21号!$A$1:$I$42</definedName>
    <definedName name="_xlnm.Print_Area" localSheetId="54">第22号!$A$1:$I$49</definedName>
    <definedName name="_xlnm.Print_Area" localSheetId="55">第23号!$A$1:$H$32</definedName>
    <definedName name="_xlnm.Print_Area" localSheetId="56">第24号!$A$1:$H$32</definedName>
    <definedName name="_xlnm.Print_Area" localSheetId="57">第25号!$A$1:$H$34</definedName>
    <definedName name="_xlnm.Print_Area" localSheetId="58">第26号!$A$1:$H$32</definedName>
    <definedName name="_xlnm.Print_Area" localSheetId="60">第28号!$A$1:$H$33</definedName>
    <definedName name="_xlnm.Print_Area" localSheetId="61">第29号!$A$1:$H$32</definedName>
    <definedName name="_xlnm.Print_Area" localSheetId="7">第2号!$A$1:$I$31</definedName>
    <definedName name="_xlnm.Print_Area" localSheetId="8">'第2号(2)'!$A$1:$I$35</definedName>
    <definedName name="_xlnm.Print_Area" localSheetId="62">第30号!$A$1:$H$32</definedName>
    <definedName name="_xlnm.Print_Area" localSheetId="63">第31号!$A$1:$H$32</definedName>
    <definedName name="_xlnm.Print_Area" localSheetId="64">第32号!$A$1:$H$32</definedName>
    <definedName name="_xlnm.Print_Area" localSheetId="66">第33号!$A$1:$H$32</definedName>
    <definedName name="_xlnm.Print_Area" localSheetId="67">第34号!$A$1:$H$32</definedName>
    <definedName name="_xlnm.Print_Area" localSheetId="68">第35号!$A$1:$AI$53</definedName>
    <definedName name="_xlnm.Print_Area" localSheetId="70">'第36号(2)'!$A$1:$P$38</definedName>
    <definedName name="_xlnm.Print_Area" localSheetId="71">'第36号(3)'!$A$1:$G$21</definedName>
    <definedName name="_xlnm.Print_Area" localSheetId="72">第37号!$A$1:$H$34</definedName>
    <definedName name="_xlnm.Print_Area" localSheetId="73">第38号!$A$1:$L$20</definedName>
    <definedName name="_xlnm.Print_Area" localSheetId="74">第39号!$A$1:$AI$34</definedName>
    <definedName name="_xlnm.Print_Area" localSheetId="75">'第39号(2)'!$A$1:$AI$37</definedName>
    <definedName name="_xlnm.Print_Area" localSheetId="10">第3号!$A$1:$I$28</definedName>
    <definedName name="_xlnm.Print_Area" localSheetId="79">第42号!$A$1:$H$32</definedName>
    <definedName name="_xlnm.Print_Area" localSheetId="93">第44号!$A$1:$AI$35</definedName>
    <definedName name="_xlnm.Print_Area" localSheetId="96">第45号!$A$1:$M$28</definedName>
    <definedName name="_xlnm.Print_Area" localSheetId="15">第5号!$A$1:$Y$41</definedName>
    <definedName name="_xlnm.Print_Area" localSheetId="16">'第5号(2)'!$A$1:$Y$28</definedName>
    <definedName name="_xlnm.Print_Area" localSheetId="17">'第5号(3)'!$A$1:$I$46</definedName>
    <definedName name="_xlnm.Print_Area" localSheetId="18">'第5号(4)'!$A$1:$O$25</definedName>
    <definedName name="_xlnm.Print_Area" localSheetId="20">第7号!$A$1:$G$28</definedName>
    <definedName name="_xlnm.Print_Area" localSheetId="21">第8号!$A$1:$AJ$47</definedName>
    <definedName name="_xlnm.Print_Area" localSheetId="22">'第8号 (印なし)'!$A$1:$AJ$51</definedName>
    <definedName name="_xlnm.Print_Area" localSheetId="28">第9号!$A$1:$Q$52</definedName>
    <definedName name="_xlnm.Print_Area" localSheetId="13">土木1!$A$1:$Y$34</definedName>
    <definedName name="_xlnm.Print_Area" localSheetId="88">土木7!$A$1:$F$23</definedName>
    <definedName name="_xlnm.Print_Area" localSheetId="89">'土木7(印なし)'!$A$1:$F$23</definedName>
    <definedName name="_xlnm.Print_Area" localSheetId="80">別記様式1!$A$1:$T$49</definedName>
    <definedName name="_xlnm.Print_Area" localSheetId="81">別記様式２!$A$1:$L$90</definedName>
    <definedName name="_xlnm.Print_Area" localSheetId="35">'別紙（第11号）'!$A$1:$S$24</definedName>
    <definedName name="_xlnm.Print_Area" localSheetId="65">'別紙(第32号)'!$A$1:$K$19</definedName>
    <definedName name="_xlnm.Print_Area" localSheetId="97">'別紙（第45号）'!$A$1:$P$29</definedName>
    <definedName name="_xlnm.Print_Area" localSheetId="4">本人確認証!$A$1:$P$23</definedName>
    <definedName name="_xlnm.Print_Area" localSheetId="3">'目録 (営繕)'!$A$1:$I$92</definedName>
    <definedName name="_xlnm.Print_Area" localSheetId="2">'目録 (土木)'!$A$1:$I$92</definedName>
    <definedName name="_xlnm.Print_Area" localSheetId="103">様式1!#REF!</definedName>
    <definedName name="_xlnm.Print_Area" localSheetId="24">様式1・イ!#REF!</definedName>
    <definedName name="_xlnm.Print_Area" localSheetId="101">様式17!$A$1:$X$37</definedName>
    <definedName name="_xlnm.Print_Area" localSheetId="104">様式2!#REF!</definedName>
    <definedName name="_xlnm.Print_Area" localSheetId="25">様式2・ロ!$A$1:$O$59</definedName>
    <definedName name="_xlnm.Print_Area" localSheetId="94">要領第8号!$A$1:$J$31</definedName>
    <definedName name="_xlnm.Print_Area" localSheetId="95">要領第9号!$A$1:$I$51</definedName>
    <definedName name="_xlnm.Print_Area">#REF!</definedName>
    <definedName name="_xlnm.Print_Titles" localSheetId="37">営繕5!$7:$7</definedName>
    <definedName name="_xlnm.Print_Titles" localSheetId="4">本人確認証!$3:$7</definedName>
    <definedName name="_xlnm.Print_Titles" localSheetId="3">'目録 (営繕)'!$2:$2</definedName>
    <definedName name="_xlnm.Print_Titles" localSheetId="2">'目録 (土木)'!$2:$2</definedName>
    <definedName name="ps" localSheetId="32">#REF!</definedName>
    <definedName name="ps" localSheetId="37">#REF!</definedName>
    <definedName name="ps" localSheetId="70">#REF!</definedName>
    <definedName name="PS" localSheetId="71">#REF!</definedName>
    <definedName name="ps" localSheetId="22">#REF!</definedName>
    <definedName name="ps" localSheetId="81">#REF!</definedName>
    <definedName name="ps" localSheetId="94">#REF!</definedName>
    <definedName name="ps">#REF!</definedName>
    <definedName name="pw" localSheetId="32">#REF!</definedName>
    <definedName name="pw" localSheetId="37">#REF!</definedName>
    <definedName name="pw" localSheetId="70">#REF!</definedName>
    <definedName name="pw" localSheetId="22">#REF!</definedName>
    <definedName name="pw" localSheetId="81">#REF!</definedName>
    <definedName name="pw" localSheetId="94">#REF!</definedName>
    <definedName name="pw">#REF!</definedName>
    <definedName name="sk" localSheetId="70">#REF!</definedName>
    <definedName name="sk" localSheetId="22">#REF!</definedName>
    <definedName name="sk">#REF!</definedName>
    <definedName name="TS">[3]管理ｼｰﾄ!$E$12</definedName>
    <definedName name="UKK">[2]諸経費!$F$34</definedName>
    <definedName name="V" localSheetId="32">#REF!</definedName>
    <definedName name="V" localSheetId="37">#REF!</definedName>
    <definedName name="V" localSheetId="70">#REF!</definedName>
    <definedName name="V" localSheetId="22">#REF!</definedName>
    <definedName name="V" localSheetId="81">#REF!</definedName>
    <definedName name="V" localSheetId="94">#REF!</definedName>
    <definedName name="V">#REF!</definedName>
    <definedName name="VB" localSheetId="70">#REF!</definedName>
    <definedName name="VB" localSheetId="22">#REF!</definedName>
    <definedName name="VB" localSheetId="94">#REF!</definedName>
    <definedName name="VB">#REF!</definedName>
    <definedName name="wrn.本工事費内訳表." localSheetId="71" hidden="1">{#N/A,#N/A,FALSE,"本工事費内訳表"}</definedName>
    <definedName name="wrn.本工事費内訳表." localSheetId="94" hidden="1">{#N/A,#N/A,FALSE,"本工事費内訳表"}</definedName>
    <definedName name="wrn.本工事費内訳表." hidden="1">{#N/A,#N/A,FALSE,"本工事費内訳表"}</definedName>
    <definedName name="X">[3]諸経費!$M$48</definedName>
    <definedName name="Y">[3]諸経費!$K$50</definedName>
    <definedName name="yas11" localSheetId="70">#REF!</definedName>
    <definedName name="yas11" localSheetId="22">#REF!</definedName>
    <definedName name="yas11">#REF!</definedName>
    <definedName name="yas12" localSheetId="70">#REF!</definedName>
    <definedName name="yas12" localSheetId="22">#REF!</definedName>
    <definedName name="yas12">#REF!</definedName>
    <definedName name="yss1">[1]代価シート!$AK$3</definedName>
    <definedName name="yss2">[1]代価シート!$AK$4</definedName>
    <definedName name="yss3">[1]代価シート!$AK$5</definedName>
    <definedName name="yss4">[1]代価シート!$AK$6</definedName>
    <definedName name="yss5">[1]代価シート!$AK$7</definedName>
    <definedName name="yss6">[1]代価シート!$AK$8</definedName>
    <definedName name="yss7">[1]代価シート!$AK$9</definedName>
    <definedName name="yss8">[1]代価シート!$O$10</definedName>
    <definedName name="Z" localSheetId="70">#REF!</definedName>
    <definedName name="Z" localSheetId="22">#REF!</definedName>
    <definedName name="Z" localSheetId="94">#REF!</definedName>
    <definedName name="Z">#REF!</definedName>
    <definedName name="いんさつ" localSheetId="70">#REF!</definedName>
    <definedName name="いんさつ" localSheetId="22">#REF!</definedName>
    <definedName name="いんさつ" localSheetId="94">#REF!</definedName>
    <definedName name="いんさつ">#REF!</definedName>
    <definedName name="ぬ">'[8]H20.10～12月出動表'!$B$1:$S$23</definedName>
    <definedName name="ピボット印刷範囲" localSheetId="32">#REF!</definedName>
    <definedName name="ピボット印刷範囲" localSheetId="37">#REF!</definedName>
    <definedName name="ピボット印刷範囲" localSheetId="70">#REF!</definedName>
    <definedName name="ピボット印刷範囲" localSheetId="22">#REF!</definedName>
    <definedName name="ピボット印刷範囲" localSheetId="94">#REF!</definedName>
    <definedName name="ピボット印刷範囲">#REF!</definedName>
    <definedName name="課別名簿" localSheetId="32">#REF!</definedName>
    <definedName name="課別名簿" localSheetId="37">#REF!</definedName>
    <definedName name="課別名簿" localSheetId="70">#REF!</definedName>
    <definedName name="課別名簿" localSheetId="22">#REF!</definedName>
    <definedName name="課別名簿" localSheetId="94">#REF!</definedName>
    <definedName name="課別名簿">#REF!</definedName>
    <definedName name="工事編" localSheetId="32">#REF!</definedName>
    <definedName name="工事編" localSheetId="37">#REF!</definedName>
    <definedName name="工事編" localSheetId="70">#REF!</definedName>
    <definedName name="工事編" localSheetId="22">#REF!</definedName>
    <definedName name="工事編" localSheetId="94">#REF!</definedName>
    <definedName name="工事編">#REF!</definedName>
    <definedName name="工種リスト">[9]シート削除用!$I$3:$I$48</definedName>
    <definedName name="施工中受注者" localSheetId="70">#REF!</definedName>
    <definedName name="施工中受注者" localSheetId="22">#REF!</definedName>
    <definedName name="施工中受注者" localSheetId="94">#REF!</definedName>
    <definedName name="施工中受注者">#REF!</definedName>
    <definedName name="氏名" localSheetId="70">[10]設定!#REF!</definedName>
    <definedName name="氏名" localSheetId="22">[10]設定!#REF!</definedName>
    <definedName name="氏名" localSheetId="94">[10]設定!#REF!</definedName>
    <definedName name="氏名">[10]設定!#REF!</definedName>
    <definedName name="主任監督員運用表" localSheetId="70">[11]別紙ー２①!#REF!</definedName>
    <definedName name="主任監督員運用表" localSheetId="22">[11]別紙ー２①!#REF!</definedName>
    <definedName name="主任監督員運用表" localSheetId="94">[11]別紙ー２①!#REF!</definedName>
    <definedName name="主任監督員運用表">[11]別紙ー２①!#REF!</definedName>
    <definedName name="出動表印刷範囲" localSheetId="32">#REF!</definedName>
    <definedName name="出動表印刷範囲" localSheetId="37">#REF!</definedName>
    <definedName name="出動表印刷範囲" localSheetId="70">#REF!</definedName>
    <definedName name="出動表印刷範囲" localSheetId="22">#REF!</definedName>
    <definedName name="出動表印刷範囲" localSheetId="94">#REF!</definedName>
    <definedName name="出動表印刷範囲">#REF!</definedName>
    <definedName name="職員番号" localSheetId="32">[10]設定!#REF!</definedName>
    <definedName name="職員番号" localSheetId="37">[10]設定!#REF!</definedName>
    <definedName name="職員番号" localSheetId="70">[10]設定!#REF!</definedName>
    <definedName name="職員番号" localSheetId="22">[10]設定!#REF!</definedName>
    <definedName name="職員番号" localSheetId="94">[10]設定!#REF!</definedName>
    <definedName name="職員番号">[10]設定!#REF!</definedName>
    <definedName name="数量印刷" localSheetId="70">[12]!数量印刷</definedName>
    <definedName name="数量印刷" localSheetId="22">[12]!数量印刷</definedName>
    <definedName name="数量印刷">[12]!数量印刷</definedName>
    <definedName name="範囲" localSheetId="32">#REF!</definedName>
    <definedName name="範囲" localSheetId="37">#REF!</definedName>
    <definedName name="範囲" localSheetId="70">#REF!</definedName>
    <definedName name="範囲" localSheetId="22">#REF!</definedName>
    <definedName name="範囲" localSheetId="94">#REF!</definedName>
    <definedName name="範囲">#REF!</definedName>
    <definedName name="表紙タイトル">OFFSET([13]使い方!$M$1,1,,COUNTA([13]使い方!$M:$M)-1,1)</definedName>
    <definedName name="連絡先" localSheetId="32">#REF!</definedName>
    <definedName name="連絡先" localSheetId="37">#REF!</definedName>
    <definedName name="連絡先" localSheetId="70">#REF!</definedName>
    <definedName name="連絡先" localSheetId="22">#REF!</definedName>
    <definedName name="連絡先" localSheetId="94">#REF!</definedName>
    <definedName name="連絡先">#REF!</definedName>
  </definedNames>
  <calcPr calcId="162913"/>
</workbook>
</file>

<file path=xl/calcChain.xml><?xml version="1.0" encoding="utf-8"?>
<calcChain xmlns="http://schemas.openxmlformats.org/spreadsheetml/2006/main">
  <c r="A11" i="90" l="1"/>
  <c r="H14" i="62"/>
  <c r="H15" i="62"/>
  <c r="H9" i="167"/>
  <c r="H8" i="167"/>
  <c r="C6" i="127"/>
  <c r="D6" i="126"/>
  <c r="C6" i="85"/>
  <c r="C5" i="85"/>
  <c r="A4" i="121"/>
  <c r="E7" i="56"/>
  <c r="C6" i="116"/>
  <c r="D6" i="115"/>
  <c r="O12" i="175"/>
  <c r="B7" i="113" l="1"/>
  <c r="A3" i="46" l="1"/>
  <c r="F7" i="45"/>
  <c r="A3" i="43"/>
  <c r="F7" i="41"/>
  <c r="F7" i="40"/>
  <c r="F7" i="39" l="1"/>
  <c r="E7" i="111"/>
  <c r="F7" i="37"/>
  <c r="F7" i="36"/>
  <c r="F7" i="35"/>
  <c r="A3" i="34"/>
  <c r="A7" i="82"/>
  <c r="A8" i="82"/>
  <c r="A7" i="75"/>
  <c r="A6" i="75"/>
  <c r="B7" i="110"/>
  <c r="B8" i="109"/>
  <c r="H6" i="65"/>
  <c r="A3" i="150" l="1"/>
  <c r="C9" i="124"/>
  <c r="A3" i="14"/>
  <c r="B4" i="169"/>
  <c r="B4" i="168"/>
  <c r="W9" i="89"/>
  <c r="W10" i="89"/>
  <c r="B8" i="178"/>
  <c r="B8" i="177"/>
  <c r="B11" i="101"/>
  <c r="A4" i="13"/>
  <c r="B6" i="105"/>
  <c r="C7" i="99"/>
  <c r="A3" i="163"/>
  <c r="B3" i="98"/>
  <c r="F4" i="104"/>
  <c r="D4" i="97"/>
  <c r="A3" i="134" l="1"/>
  <c r="A3" i="9" l="1"/>
  <c r="G8" i="68"/>
  <c r="G7" i="68"/>
  <c r="A13" i="67"/>
  <c r="G8" i="67"/>
  <c r="G7" i="67"/>
  <c r="G8" i="88"/>
  <c r="G7" i="88"/>
  <c r="M6" i="95"/>
  <c r="U8" i="95"/>
  <c r="M8" i="95"/>
  <c r="G7" i="22"/>
  <c r="M7" i="95" l="1"/>
  <c r="F8" i="41" s="1"/>
  <c r="E8" i="56" l="1"/>
  <c r="F8" i="40"/>
  <c r="F8" i="37"/>
  <c r="F8" i="39"/>
  <c r="F8" i="45"/>
  <c r="F8" i="36"/>
  <c r="F31" i="167" l="1"/>
  <c r="E31" i="167"/>
  <c r="F30" i="167"/>
  <c r="E30" i="167"/>
  <c r="E29" i="167"/>
  <c r="E28" i="167"/>
  <c r="E32" i="35"/>
  <c r="C32" i="35"/>
  <c r="C31" i="35"/>
  <c r="C30" i="35"/>
  <c r="F35" i="68"/>
  <c r="D35" i="68"/>
  <c r="D34" i="68"/>
  <c r="D33" i="68"/>
  <c r="F31" i="67"/>
  <c r="D31" i="67"/>
  <c r="D30" i="67"/>
  <c r="D29" i="67"/>
  <c r="F32" i="88"/>
  <c r="D32" i="88"/>
  <c r="D31" i="88"/>
  <c r="D25" i="88"/>
  <c r="D31" i="22"/>
  <c r="D30" i="22"/>
  <c r="F31" i="22"/>
  <c r="M12" i="95"/>
  <c r="F28" i="167" s="1"/>
  <c r="M9" i="95"/>
  <c r="M23" i="95"/>
  <c r="M13" i="95"/>
  <c r="M14" i="95"/>
  <c r="M26" i="95"/>
  <c r="F30" i="22" l="1"/>
  <c r="F31" i="88"/>
  <c r="F30" i="67"/>
  <c r="F34" i="68"/>
  <c r="E31" i="35"/>
  <c r="F29" i="167"/>
  <c r="F29" i="67"/>
  <c r="F33" i="68"/>
  <c r="E30" i="35"/>
  <c r="H31" i="178"/>
  <c r="G27" i="178"/>
  <c r="H27" i="177"/>
  <c r="G23" i="177"/>
  <c r="M24" i="95"/>
  <c r="C17" i="22"/>
  <c r="M15" i="176" l="1"/>
  <c r="W13" i="176" s="1"/>
  <c r="AD13" i="176" s="1"/>
  <c r="AD20" i="175"/>
  <c r="O16" i="175"/>
  <c r="O21" i="175" s="1"/>
  <c r="O22" i="175" s="1"/>
  <c r="Q22" i="174"/>
  <c r="AD25" i="174"/>
  <c r="AD26" i="174" s="1"/>
  <c r="Q25" i="174" l="1"/>
  <c r="Q28" i="174" s="1"/>
  <c r="C32" i="139"/>
  <c r="C30" i="139"/>
  <c r="C27" i="139"/>
  <c r="G5" i="172" l="1"/>
  <c r="D5" i="170"/>
  <c r="D10" i="170" l="1"/>
  <c r="D20" i="41"/>
  <c r="D35" i="138"/>
  <c r="D27" i="138"/>
  <c r="C16" i="41"/>
  <c r="D7" i="170" l="1"/>
  <c r="C25" i="113"/>
  <c r="C14" i="150" l="1"/>
  <c r="D11" i="98"/>
  <c r="L24" i="116" l="1"/>
  <c r="D14" i="121"/>
  <c r="E16" i="167"/>
  <c r="C16" i="56"/>
  <c r="E6" i="56"/>
  <c r="E6" i="40"/>
  <c r="U9" i="95"/>
  <c r="F25" i="88"/>
  <c r="G8" i="22" l="1"/>
  <c r="A4" i="134"/>
  <c r="B9" i="177"/>
  <c r="B9" i="178"/>
  <c r="B12" i="101"/>
  <c r="A6" i="139"/>
  <c r="A4" i="150"/>
  <c r="C10" i="124"/>
  <c r="F8" i="35"/>
  <c r="R8" i="88"/>
  <c r="R8" i="68"/>
  <c r="R8" i="67"/>
  <c r="Q8" i="22"/>
  <c r="B5" i="169"/>
  <c r="B5" i="168"/>
  <c r="M28" i="95" l="1"/>
  <c r="V13" i="178" l="1"/>
  <c r="V13" i="177"/>
  <c r="F10" i="139"/>
  <c r="I38" i="172"/>
  <c r="H10" i="138"/>
  <c r="H7" i="150"/>
  <c r="C7" i="167"/>
  <c r="H9" i="169"/>
  <c r="K9" i="168"/>
  <c r="H6" i="87"/>
  <c r="B13" i="163" l="1"/>
  <c r="D9" i="163"/>
  <c r="O7" i="98"/>
  <c r="C5" i="151" l="1"/>
  <c r="M1" i="150" l="1"/>
  <c r="J11" i="134" l="1"/>
  <c r="J13" i="67"/>
  <c r="B17" i="149"/>
  <c r="F5" i="106"/>
  <c r="F12" i="75" l="1"/>
  <c r="F11" i="75"/>
  <c r="F5" i="135" l="1"/>
  <c r="O7" i="4" l="1"/>
  <c r="E18" i="134"/>
  <c r="G7" i="134"/>
  <c r="E17" i="134"/>
  <c r="C13" i="134"/>
  <c r="J1" i="134"/>
  <c r="B4" i="129" l="1"/>
  <c r="E4" i="128"/>
  <c r="B4" i="128"/>
  <c r="K25" i="127"/>
  <c r="I22" i="127"/>
  <c r="T13" i="127"/>
  <c r="K29" i="126"/>
  <c r="J26" i="126"/>
  <c r="T13" i="126"/>
  <c r="N20" i="124"/>
  <c r="M15" i="124"/>
  <c r="E5" i="123"/>
  <c r="E22" i="123"/>
  <c r="E22" i="122"/>
  <c r="E5" i="122"/>
  <c r="D8" i="121"/>
  <c r="D11" i="120"/>
  <c r="Q10" i="120"/>
  <c r="Q10" i="119"/>
  <c r="D11" i="119"/>
  <c r="E6" i="118"/>
  <c r="E6" i="117"/>
  <c r="J20" i="116" l="1"/>
  <c r="T13" i="116"/>
  <c r="J32" i="115"/>
  <c r="H26" i="115"/>
  <c r="W13" i="115"/>
  <c r="A3" i="114"/>
  <c r="E15" i="113"/>
  <c r="I24" i="111"/>
  <c r="T12" i="111"/>
  <c r="I12" i="110"/>
  <c r="B22" i="109"/>
  <c r="I16" i="109"/>
  <c r="D6" i="108"/>
  <c r="D19" i="107"/>
  <c r="B16" i="105"/>
  <c r="E11" i="105"/>
  <c r="F8" i="104"/>
  <c r="AF10" i="104"/>
  <c r="C4" i="103"/>
  <c r="C4" i="102"/>
  <c r="G28" i="101"/>
  <c r="C27" i="101"/>
  <c r="F17" i="101"/>
  <c r="G33" i="99" l="1"/>
  <c r="G29" i="99"/>
  <c r="O15" i="99"/>
  <c r="O19" i="99"/>
  <c r="AH9" i="97"/>
  <c r="E8" i="97"/>
  <c r="D21" i="37" l="1"/>
  <c r="D20" i="37"/>
  <c r="AF40" i="89"/>
  <c r="E8" i="63"/>
  <c r="D19" i="36"/>
  <c r="A18" i="75"/>
  <c r="E27" i="85"/>
  <c r="B15" i="87"/>
  <c r="H5" i="87"/>
  <c r="H58" i="86"/>
  <c r="H54" i="86"/>
  <c r="H55" i="86"/>
  <c r="H57" i="86"/>
  <c r="H53" i="86"/>
  <c r="H51" i="86"/>
  <c r="H49" i="86"/>
  <c r="H18" i="86"/>
  <c r="H32" i="86"/>
  <c r="H33" i="86"/>
  <c r="H37" i="86"/>
  <c r="H40" i="86"/>
  <c r="H41" i="86"/>
  <c r="H39" i="86"/>
  <c r="H36" i="86"/>
  <c r="H31" i="86"/>
  <c r="H26" i="86"/>
  <c r="H17" i="86"/>
  <c r="H46" i="86"/>
  <c r="H45" i="86"/>
  <c r="H44" i="86"/>
  <c r="H43" i="86"/>
  <c r="H24" i="86"/>
  <c r="H23" i="86"/>
  <c r="H22" i="86"/>
  <c r="H21" i="86"/>
  <c r="H12" i="86"/>
  <c r="H13" i="86"/>
  <c r="H14" i="86"/>
  <c r="H15" i="86"/>
  <c r="H6" i="86"/>
  <c r="H32" i="90"/>
  <c r="O16" i="90"/>
  <c r="O15" i="90"/>
  <c r="H12" i="48"/>
  <c r="H13" i="48"/>
  <c r="H15" i="48"/>
  <c r="H16" i="48"/>
  <c r="H17" i="48"/>
  <c r="H19" i="48"/>
  <c r="H21" i="48"/>
  <c r="H22" i="48"/>
  <c r="H23" i="48"/>
  <c r="H24" i="48"/>
  <c r="H25" i="48"/>
  <c r="E10" i="63"/>
  <c r="E11" i="63"/>
  <c r="E9" i="63"/>
  <c r="E6" i="63"/>
  <c r="E4" i="63"/>
  <c r="F7" i="42"/>
  <c r="F5" i="42"/>
  <c r="F6" i="42"/>
  <c r="F4" i="42"/>
  <c r="E6" i="41"/>
  <c r="B23" i="82"/>
  <c r="G12" i="82"/>
  <c r="B24" i="75"/>
  <c r="A14" i="33"/>
  <c r="A13" i="33"/>
  <c r="C12" i="33"/>
  <c r="F7" i="33"/>
  <c r="F6" i="33"/>
  <c r="I6" i="30"/>
  <c r="J7" i="30"/>
  <c r="N15" i="14"/>
  <c r="D15" i="14"/>
  <c r="D13" i="14"/>
  <c r="P2" i="5"/>
  <c r="B2" i="5"/>
  <c r="S41" i="89"/>
  <c r="J40" i="89"/>
  <c r="J23" i="89"/>
  <c r="J22" i="89"/>
  <c r="D15" i="13"/>
  <c r="F26" i="88"/>
  <c r="D26" i="88"/>
  <c r="E25" i="85"/>
  <c r="E5" i="86"/>
  <c r="D5" i="86"/>
  <c r="C5" i="86"/>
  <c r="X30" i="90"/>
  <c r="W30" i="90"/>
  <c r="V30" i="90"/>
  <c r="U30" i="90"/>
  <c r="T30" i="90"/>
  <c r="S30" i="90"/>
  <c r="R30" i="90"/>
  <c r="Q30" i="90"/>
  <c r="P30" i="90"/>
  <c r="O30" i="90"/>
  <c r="N30" i="90"/>
  <c r="M30" i="90"/>
  <c r="L30" i="90"/>
  <c r="K30" i="90"/>
  <c r="J30" i="90"/>
  <c r="I30" i="90"/>
  <c r="H30" i="90"/>
  <c r="B4" i="48"/>
  <c r="D6" i="62"/>
  <c r="C14" i="46"/>
  <c r="C17" i="45"/>
  <c r="C15" i="43"/>
  <c r="C14" i="42"/>
  <c r="C16" i="40"/>
  <c r="C15" i="39"/>
  <c r="C16" i="37"/>
  <c r="C15" i="36"/>
  <c r="C16" i="35"/>
  <c r="C15" i="34"/>
  <c r="C14" i="65"/>
  <c r="C16" i="33"/>
  <c r="D14" i="30"/>
  <c r="C14" i="31"/>
  <c r="C14" i="25"/>
  <c r="C15" i="68"/>
  <c r="B3" i="7"/>
  <c r="B4" i="4"/>
  <c r="D13" i="9"/>
  <c r="D10" i="17"/>
  <c r="C16" i="67"/>
  <c r="C18" i="88"/>
  <c r="C17" i="88"/>
  <c r="M34" i="95"/>
  <c r="C16" i="88" s="1"/>
  <c r="C18" i="22"/>
  <c r="P23" i="95"/>
  <c r="S21" i="95"/>
  <c r="D26" i="113" s="1"/>
  <c r="M21" i="95"/>
  <c r="D21" i="95"/>
  <c r="S22" i="95" s="1"/>
  <c r="M19" i="95"/>
  <c r="D24" i="138" s="1"/>
  <c r="M18" i="95"/>
  <c r="T28" i="95"/>
  <c r="C6" i="88" s="1"/>
  <c r="T27" i="95"/>
  <c r="C5" i="39" s="1"/>
  <c r="M27" i="95"/>
  <c r="T26" i="95"/>
  <c r="A5" i="13"/>
  <c r="T23" i="95"/>
  <c r="Q12" i="86"/>
  <c r="Q13" i="86"/>
  <c r="Q14" i="86"/>
  <c r="Q15" i="86"/>
  <c r="Q17" i="86"/>
  <c r="Q18" i="86"/>
  <c r="Q21" i="86"/>
  <c r="Q22" i="86"/>
  <c r="Q23" i="86"/>
  <c r="Q26" i="86"/>
  <c r="Q31" i="86"/>
  <c r="Q32" i="86"/>
  <c r="Q33" i="86"/>
  <c r="Q36" i="86"/>
  <c r="Q39" i="86"/>
  <c r="Q40" i="86"/>
  <c r="Q41" i="86"/>
  <c r="Q43" i="86"/>
  <c r="Q46" i="86"/>
  <c r="Q49" i="86"/>
  <c r="Q51" i="86"/>
  <c r="Q53" i="86"/>
  <c r="Q54" i="86"/>
  <c r="Q55" i="86"/>
  <c r="Q57" i="86"/>
  <c r="Q58" i="86"/>
  <c r="Q12" i="48"/>
  <c r="Q13" i="48"/>
  <c r="Q1" i="63"/>
  <c r="N1" i="62"/>
  <c r="I1" i="46"/>
  <c r="I1" i="45"/>
  <c r="L1" i="44"/>
  <c r="I1" i="43"/>
  <c r="I1" i="42"/>
  <c r="I1" i="41"/>
  <c r="I1" i="40"/>
  <c r="I1" i="39"/>
  <c r="I1" i="37"/>
  <c r="I1" i="36"/>
  <c r="I1" i="35"/>
  <c r="I1" i="34"/>
  <c r="I1" i="65"/>
  <c r="I1" i="33"/>
  <c r="O1" i="30"/>
  <c r="I1" i="31"/>
  <c r="I1" i="25"/>
  <c r="R1" i="14"/>
  <c r="J1" i="68"/>
  <c r="K1" i="7"/>
  <c r="AM1" i="5"/>
  <c r="T1" i="4"/>
  <c r="N1" i="9"/>
  <c r="H1" i="17"/>
  <c r="P1" i="13"/>
  <c r="J1" i="67"/>
  <c r="I4" i="30"/>
  <c r="G9" i="85"/>
  <c r="F6" i="43"/>
  <c r="I5" i="30"/>
  <c r="A6" i="56"/>
  <c r="I6" i="9"/>
  <c r="J7" i="13"/>
  <c r="C5" i="67"/>
  <c r="C6" i="45" l="1"/>
  <c r="C6" i="68"/>
  <c r="M22" i="95"/>
  <c r="D32" i="138" s="1"/>
  <c r="F9" i="139"/>
  <c r="I37" i="172"/>
  <c r="H9" i="138"/>
  <c r="D6" i="170"/>
  <c r="E14" i="113"/>
  <c r="H6" i="150"/>
  <c r="C6" i="167"/>
  <c r="K8" i="168"/>
  <c r="H8" i="169"/>
  <c r="D8" i="163"/>
  <c r="G6" i="134"/>
  <c r="O6" i="4"/>
  <c r="D8" i="17"/>
  <c r="C6" i="22"/>
  <c r="C5" i="65"/>
  <c r="F6" i="34"/>
  <c r="F7" i="48"/>
  <c r="C5" i="22"/>
  <c r="V12" i="178"/>
  <c r="V12" i="177"/>
  <c r="F9" i="104"/>
  <c r="D30" i="138"/>
  <c r="G7" i="172"/>
  <c r="D21" i="41"/>
  <c r="D8" i="170"/>
  <c r="Y3" i="5"/>
  <c r="F5" i="33"/>
  <c r="F8" i="139"/>
  <c r="I36" i="172"/>
  <c r="H8" i="138"/>
  <c r="H5" i="150"/>
  <c r="C5" i="167"/>
  <c r="Q9" i="104"/>
  <c r="G8" i="172"/>
  <c r="D9" i="170"/>
  <c r="C3" i="65"/>
  <c r="V11" i="177"/>
  <c r="C4" i="22"/>
  <c r="C4" i="88"/>
  <c r="V11" i="178"/>
  <c r="C4" i="39"/>
  <c r="B19" i="168"/>
  <c r="G25" i="177"/>
  <c r="G29" i="178"/>
  <c r="C34" i="139"/>
  <c r="A11" i="87"/>
  <c r="B13" i="22"/>
  <c r="A4" i="56"/>
  <c r="C4" i="45"/>
  <c r="C4" i="68"/>
  <c r="H7" i="169"/>
  <c r="K7" i="168"/>
  <c r="O5" i="98"/>
  <c r="D7" i="163"/>
  <c r="O5" i="4"/>
  <c r="G5" i="134"/>
  <c r="B15" i="163"/>
  <c r="X21" i="95"/>
  <c r="E33" i="85" s="1"/>
  <c r="E36" i="85" s="1"/>
  <c r="I36" i="85" s="1"/>
  <c r="X18" i="95"/>
  <c r="H18" i="110" s="1"/>
  <c r="A13" i="41"/>
  <c r="A12" i="39"/>
  <c r="B14" i="163"/>
  <c r="A11" i="134"/>
  <c r="A4" i="163"/>
  <c r="A5" i="121"/>
  <c r="D7" i="126"/>
  <c r="C7" i="127"/>
  <c r="B8" i="110"/>
  <c r="B7" i="105"/>
  <c r="B8" i="113"/>
  <c r="C7" i="116"/>
  <c r="D7" i="115"/>
  <c r="F5" i="104"/>
  <c r="E8" i="111"/>
  <c r="B9" i="109"/>
  <c r="C8" i="99"/>
  <c r="D5" i="97"/>
  <c r="B4" i="98"/>
  <c r="A12" i="90"/>
  <c r="X22" i="95"/>
  <c r="Z37" i="89" s="1"/>
  <c r="O29" i="111"/>
  <c r="X22" i="116"/>
  <c r="D27" i="113"/>
  <c r="O13" i="98"/>
  <c r="W35" i="126"/>
  <c r="O5" i="103"/>
  <c r="O5" i="102"/>
  <c r="U29" i="115"/>
  <c r="N14" i="14"/>
  <c r="K35" i="126"/>
  <c r="H29" i="115"/>
  <c r="L22" i="116"/>
  <c r="L10" i="63"/>
  <c r="E20" i="134"/>
  <c r="G24" i="75"/>
  <c r="A11" i="42"/>
  <c r="A11" i="30"/>
  <c r="A11" i="43"/>
  <c r="B11" i="25"/>
  <c r="J32" i="126"/>
  <c r="B20" i="124"/>
  <c r="A14" i="121"/>
  <c r="I26" i="111"/>
  <c r="C28" i="101"/>
  <c r="J22" i="109"/>
  <c r="D12" i="98"/>
  <c r="A12" i="36"/>
  <c r="A12" i="33"/>
  <c r="A13" i="56"/>
  <c r="B13" i="88"/>
  <c r="C5" i="37"/>
  <c r="C5" i="35"/>
  <c r="A5" i="41"/>
  <c r="M14" i="124"/>
  <c r="T12" i="127"/>
  <c r="T12" i="126"/>
  <c r="D7" i="121"/>
  <c r="T11" i="111"/>
  <c r="G11" i="110"/>
  <c r="L3" i="114"/>
  <c r="H14" i="109"/>
  <c r="W12" i="115"/>
  <c r="T12" i="116"/>
  <c r="E10" i="105"/>
  <c r="AF9" i="104"/>
  <c r="F16" i="101"/>
  <c r="O14" i="99"/>
  <c r="O6" i="98"/>
  <c r="AH8" i="97"/>
  <c r="T11" i="126"/>
  <c r="M13" i="124"/>
  <c r="T11" i="127"/>
  <c r="D6" i="121"/>
  <c r="AF8" i="104"/>
  <c r="T11" i="116"/>
  <c r="W11" i="115"/>
  <c r="T10" i="111"/>
  <c r="G10" i="110"/>
  <c r="F15" i="101"/>
  <c r="E13" i="113"/>
  <c r="H13" i="109"/>
  <c r="E9" i="105"/>
  <c r="O13" i="99"/>
  <c r="AH7" i="97"/>
  <c r="C4" i="35"/>
  <c r="O28" i="111"/>
  <c r="O30" i="111" s="1"/>
  <c r="D13" i="98"/>
  <c r="C5" i="102"/>
  <c r="F10" i="104"/>
  <c r="C5" i="103"/>
  <c r="M20" i="95"/>
  <c r="E19" i="134" s="1"/>
  <c r="K5" i="14"/>
  <c r="C6" i="36"/>
  <c r="C6" i="39"/>
  <c r="O17" i="90"/>
  <c r="C4" i="37"/>
  <c r="A11" i="65"/>
  <c r="A13" i="40"/>
  <c r="L7" i="63"/>
  <c r="A12" i="34"/>
  <c r="G10" i="82"/>
  <c r="K6" i="14"/>
  <c r="J8" i="13"/>
  <c r="L9" i="63"/>
  <c r="A6" i="41"/>
  <c r="A6" i="40"/>
  <c r="A4" i="40"/>
  <c r="K7" i="14"/>
  <c r="X19" i="95"/>
  <c r="U23" i="95"/>
  <c r="S23" i="95"/>
  <c r="R23" i="95"/>
  <c r="A4" i="34"/>
  <c r="A4" i="43"/>
  <c r="A4" i="46"/>
  <c r="A4" i="14"/>
  <c r="A5" i="56"/>
  <c r="C5" i="36"/>
  <c r="C5" i="45"/>
  <c r="C4" i="65"/>
  <c r="C5" i="68"/>
  <c r="A5" i="40"/>
  <c r="L8" i="63"/>
  <c r="N13" i="14"/>
  <c r="E2" i="5"/>
  <c r="C5" i="88"/>
  <c r="A4" i="9"/>
  <c r="Q23" i="95"/>
  <c r="J6" i="13"/>
  <c r="F5" i="46"/>
  <c r="F6" i="48"/>
  <c r="I5" i="9"/>
  <c r="F5" i="34"/>
  <c r="F9" i="75"/>
  <c r="Y2" i="5"/>
  <c r="G11" i="82"/>
  <c r="F7" i="46"/>
  <c r="F7" i="43"/>
  <c r="I7" i="9"/>
  <c r="C6" i="67"/>
  <c r="C4" i="67"/>
  <c r="D22" i="41"/>
  <c r="C6" i="37"/>
  <c r="C6" i="35"/>
  <c r="A4" i="41"/>
  <c r="C4" i="36"/>
  <c r="H7" i="65"/>
  <c r="G9" i="82"/>
  <c r="F5" i="43"/>
  <c r="F4" i="33"/>
  <c r="F10" i="75"/>
  <c r="F6" i="46"/>
  <c r="Y4" i="5"/>
  <c r="G10" i="85"/>
  <c r="F7" i="34"/>
  <c r="F8" i="48"/>
  <c r="D9" i="17"/>
  <c r="E3" i="5"/>
  <c r="D19" i="39"/>
  <c r="D18" i="39"/>
  <c r="D20" i="39" s="1"/>
  <c r="E23" i="85"/>
  <c r="C16" i="22"/>
  <c r="B5" i="4" l="1"/>
  <c r="L37" i="89"/>
  <c r="E34" i="85"/>
  <c r="I33" i="85" s="1"/>
  <c r="G27" i="101"/>
  <c r="E9" i="97"/>
</calcChain>
</file>

<file path=xl/comments1.xml><?xml version="1.0" encoding="utf-8"?>
<comments xmlns="http://schemas.openxmlformats.org/spreadsheetml/2006/main">
  <authors>
    <author>User</author>
  </authors>
  <commentList>
    <comment ref="Q20" authorId="0" shapeId="0">
      <text>
        <r>
          <rPr>
            <b/>
            <sz val="12"/>
            <rFont val="MS P ゴシック"/>
            <family val="3"/>
            <charset val="128"/>
          </rPr>
          <t>現場技術業務の契約における履行期間とする。</t>
        </r>
      </text>
    </comment>
  </commentList>
</comments>
</file>

<file path=xl/comments10.xml><?xml version="1.0" encoding="utf-8"?>
<comments xmlns="http://schemas.openxmlformats.org/spreadsheetml/2006/main">
  <authors>
    <author>統合情報技術部</author>
  </authors>
  <commentList>
    <comment ref="Q5" authorId="0" shapeId="0">
      <text>
        <r>
          <rPr>
            <b/>
            <sz val="9"/>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沖縄県</author>
  </authors>
  <commentLis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（条件変更等）
第18条　受注者は、工事の施工に当たり、次の各号のいずれかに該当する事実を発見したときは、そ
の旨を直ちに監督員に通知し、その確認を請求しなければならない。
　(1) 図面、仕様書、現場説明書及び現場説明に対する質問回答書が一致しないこと（これらの優先
　　順位が定められている場合を除く。）
　(2) 設計図書に誤謬又は脱漏があること
　(3) 設計図書の表示が明確でないこと
　(4) 工事現場の形状、地質、湧水等の状態、施工上の制約等設計図書に示された自然的又は人為的
　　な施工条件と実際の工事現場が一致しないこと
　(5) 設計図書で明示されていない施工条件について予期することのできない特別な状態が生じたこと</t>
        </r>
      </text>
    </comment>
  </commentList>
</comments>
</file>

<file path=xl/comments12.xml><?xml version="1.0" encoding="utf-8"?>
<comments xmlns="http://schemas.openxmlformats.org/spreadsheetml/2006/main">
  <authors>
    <author>沖縄県</author>
  </authors>
  <commentList>
    <comment ref="H15" authorId="0" shapeId="0">
      <text>
        <r>
          <rPr>
            <b/>
            <sz val="9"/>
            <color indexed="81"/>
            <rFont val="ＭＳ Ｐゴシック"/>
            <family val="3"/>
            <charset val="128"/>
          </rPr>
          <t xml:space="preserve">建設工事請負契約書
</t>
        </r>
        <r>
          <rPr>
            <sz val="9"/>
            <color indexed="81"/>
            <rFont val="ＭＳ Ｐゴシック"/>
            <family val="3"/>
            <charset val="128"/>
          </rPr>
          <t xml:space="preserve">
（条件変更等）
第18条　受注者は、工事の施工に当たり、次の各号のいずれかに該当する事実を発見したときは、そ
の旨を直ちに監督員に通知し、その確認を請求しなければならない。
(1) 図面、仕様書、現場説明書及び現場説明に対する質問回答書が一致しないこと（これらの優先
順位が定められている場合を除く。）
(2) 設計図書に誤謬又は脱漏があること
(3) 設計図書の表示が明確でないこと
(4) 工事現場の形状、地質、湧水等の状態、施工上の制約等設計図書に示された自然的又は人為的
な施工条件と実際の工事現場が一致しないこと
(5) 設計図書で明示されていない施工条件について予期することのできない特別な状態が生じたこ
と
２ 監督員は、前項の規定による確認を請求されたとき又は自ら前項各号に掲げる事実を発見したと
きは、受注者の立会いの上、直ちに調査を行わなければならない。ただし、受注者が立会いに応じ
ない場合には、受注者の立会いを得ずに行うことができる。
</t>
        </r>
        <r>
          <rPr>
            <sz val="9"/>
            <color indexed="10"/>
            <rFont val="ＭＳ Ｐゴシック"/>
            <family val="3"/>
            <charset val="128"/>
          </rPr>
          <t>３ 発注者は、受注者の意見を聴いて、調査の結果（これに対してとるべき措置を指示する必要があ
るときは、当該指示を含む。）をとりまとめ、調査の終了後14日以内に、その結果を受注者に通知
しなければならない。ただし、その期間内に通知できないやむを得ない理由があるときは、あらか
じめ受注者の意見を聴いた上、当該期間を延長することができる。</t>
        </r>
        <r>
          <rPr>
            <sz val="9"/>
            <color indexed="81"/>
            <rFont val="ＭＳ Ｐゴシック"/>
            <family val="3"/>
            <charset val="128"/>
          </rPr>
          <t xml:space="preserve">
４ 前項の調査の結果において第１項の事実が確認された場合において、必要があると認められると
きは、次の各号に掲げるところにより、設計図書の訂正又は変更を行わなければならない。
(1) 第１項第１号から第３号までのいずれかに該当し設計図書を訂正する必要があるものは、発注
者が行う。
(2) 第１項第４号又は第５号に該当し設計図書を変更する場合で工事目的物の変更を伴うものは、
発注者が行う。
(3) 第１項第４号又は第５号に該当し設計図書を変更する場合で工事目的物の変更を伴わないもの
は、発注者と受注者とが協議して発注者が行う。
５ 前項の規定により設計図書の訂正又は変更が行われた場合において、発注者は、必要があると認
められるときは工期若しくは請負代金額を変更し、又は受注者に損害を及ぼしたときは必要な費用
を負担しなければならない。</t>
        </r>
      </text>
    </comment>
  </commentList>
</comments>
</file>

<file path=xl/comments13.xml><?xml version="1.0" encoding="utf-8"?>
<comments xmlns="http://schemas.openxmlformats.org/spreadsheetml/2006/main">
  <authors>
    <author>沖縄県</author>
  </authors>
  <commentLis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（工事の中止）
第20条
　　工事用地等の確保ができない等のため又は暴風、豪雨、洪水、高潮、地震、地すべり、落盤、
　火災、騒乱、暴動その他の自然的若しくは人為的な事象（以下「</t>
        </r>
        <r>
          <rPr>
            <sz val="9"/>
            <color indexed="10"/>
            <rFont val="ＭＳ Ｐゴシック"/>
            <family val="3"/>
            <charset val="128"/>
          </rPr>
          <t>天災等</t>
        </r>
        <r>
          <rPr>
            <sz val="9"/>
            <color indexed="81"/>
            <rFont val="ＭＳ Ｐゴシック"/>
            <family val="3"/>
            <charset val="128"/>
          </rPr>
          <t>」という。）であって受注
　者の責めに帰すことができないものにより工事目的物等に損害を生じ若しくは工事現場の状態が変
　動したため、受注者が工事を施工できないと認められるときは、発注者は、工事の中止内容を直ち
　に受注者に通知して、工事の全部又は一部の施工を一時中止させなければならない。
２　 発注者は、</t>
        </r>
        <r>
          <rPr>
            <sz val="9"/>
            <color indexed="10"/>
            <rFont val="ＭＳ Ｐゴシック"/>
            <family val="3"/>
            <charset val="128"/>
          </rPr>
          <t>前項の規定によるほか、必要があると認めるとき</t>
        </r>
        <r>
          <rPr>
            <sz val="9"/>
            <color indexed="81"/>
            <rFont val="ＭＳ Ｐゴシック"/>
            <family val="3"/>
            <charset val="128"/>
          </rPr>
          <t>は、工事の中止内容を受注者に通知
　して、工事の全部又は一部の施工を一時中止させることができる。
３　 発注者は、前２項の規定により工事の施工を一時中止させた場合において、必要があると認めら
　れるときは工期若しくは請負代金額を変更し、又は受注者が工事の続行に備え工事現場を維持し、
　若しくは労働者、建設機械器具等を保持するための費用その他の工事の施工の一時中止に伴う増加
　費用を必要とし若しくは受注者に損害を及ぼしたときは必要な費用を負担しなければならない。</t>
        </r>
      </text>
    </comment>
  </commentList>
</comments>
</file>

<file path=xl/comments14.xml><?xml version="1.0" encoding="utf-8"?>
<comments xmlns="http://schemas.openxmlformats.org/spreadsheetml/2006/main">
  <authors>
    <author>沖縄県</author>
  </authors>
  <commentLis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（発注者の請求による工期の短縮等）
第22条
　　発注者は、</t>
        </r>
        <r>
          <rPr>
            <sz val="9"/>
            <color indexed="10"/>
            <rFont val="ＭＳ Ｐゴシック"/>
            <family val="3"/>
            <charset val="128"/>
          </rPr>
          <t>特別の理由</t>
        </r>
        <r>
          <rPr>
            <sz val="9"/>
            <color indexed="81"/>
            <rFont val="ＭＳ Ｐゴシック"/>
            <family val="3"/>
            <charset val="128"/>
          </rPr>
          <t>により工期を短縮する必要があるときは、工期の短縮変更を受注者に
　請求することができる。
２　 発注者は、</t>
        </r>
        <r>
          <rPr>
            <sz val="9"/>
            <color indexed="10"/>
            <rFont val="ＭＳ Ｐゴシック"/>
            <family val="3"/>
            <charset val="128"/>
          </rPr>
          <t>この約款の他の条項の規定</t>
        </r>
        <r>
          <rPr>
            <sz val="9"/>
            <color indexed="81"/>
            <rFont val="ＭＳ Ｐゴシック"/>
            <family val="3"/>
            <charset val="128"/>
          </rPr>
          <t>により工期を延長すべき場合において、特別の理由がある
　ときは、通常必要とされる工期に満たない工期への変更を請求することができる。
３ 　発注者は、前２項の場合において、必要があると認められるときは請負代金額を変更し、又は受
　注者に損害を及ぼしたときは必要な費用を負担しなければならない。</t>
        </r>
      </text>
    </comment>
  </commentList>
</comments>
</file>

<file path=xl/comments15.xml><?xml version="1.0" encoding="utf-8"?>
<comments xmlns="http://schemas.openxmlformats.org/spreadsheetml/2006/main">
  <authors>
    <author>沖縄県</author>
  </authors>
  <commentList>
    <comment ref="H14" authorId="0" shapeId="0">
      <text>
        <r>
          <rPr>
            <b/>
            <sz val="9"/>
            <color indexed="81"/>
            <rFont val="ＭＳ Ｐゴシック"/>
            <family val="3"/>
            <charset val="128"/>
          </rPr>
          <t>建設工事請負契約書</t>
        </r>
        <r>
          <rPr>
            <sz val="9"/>
            <color indexed="81"/>
            <rFont val="ＭＳ Ｐゴシック"/>
            <family val="3"/>
            <charset val="128"/>
          </rPr>
          <t xml:space="preserve">
（工期の変更方法）
第23条
　　</t>
        </r>
        <r>
          <rPr>
            <sz val="9"/>
            <color indexed="10"/>
            <rFont val="ＭＳ Ｐゴシック"/>
            <family val="3"/>
            <charset val="128"/>
          </rPr>
          <t>工期の変更</t>
        </r>
        <r>
          <rPr>
            <sz val="9"/>
            <color indexed="81"/>
            <rFont val="ＭＳ Ｐゴシック"/>
            <family val="3"/>
            <charset val="128"/>
          </rPr>
          <t>については、発注者と受注者とが協議して定める。ただし、協議開始の日から14
　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t>
        </r>
        <r>
          <rPr>
            <sz val="9"/>
            <color indexed="32"/>
            <rFont val="ＭＳ Ｐゴシック"/>
            <family val="3"/>
            <charset val="128"/>
          </rPr>
          <t>受注者に通知</t>
        </r>
        <r>
          <rPr>
            <sz val="9"/>
            <color indexed="81"/>
            <rFont val="ＭＳ Ｐゴシック"/>
            <family val="3"/>
            <charset val="128"/>
          </rPr>
          <t>するものと
　する。ただし、発注者が工期の変更事由が生じた日（第21条の場合にあっては発注者が工期変更の
　請求を受けた日、前条の場合にあっては受注者が工期変更の請求を受けた日）から７日以内に協議
　開始の日を通知しない場合には、受注者は、協議開始の日を定め、</t>
        </r>
        <r>
          <rPr>
            <sz val="9"/>
            <color indexed="32"/>
            <rFont val="ＭＳ Ｐゴシック"/>
            <family val="3"/>
            <charset val="128"/>
          </rPr>
          <t>発注者に通知</t>
        </r>
        <r>
          <rPr>
            <sz val="9"/>
            <color indexed="81"/>
            <rFont val="ＭＳ Ｐゴシック"/>
            <family val="3"/>
            <charset val="128"/>
          </rPr>
          <t>することができる。
（請負代金額の変更方法等）
第24条
　　</t>
        </r>
        <r>
          <rPr>
            <sz val="9"/>
            <color indexed="10"/>
            <rFont val="ＭＳ Ｐゴシック"/>
            <family val="3"/>
            <charset val="128"/>
          </rPr>
          <t>請負代金額の変更</t>
        </r>
        <r>
          <rPr>
            <sz val="9"/>
            <color indexed="81"/>
            <rFont val="ＭＳ Ｐゴシック"/>
            <family val="3"/>
            <charset val="128"/>
          </rPr>
          <t>については、発注者と受注者とが協議して定める。ただし、協議開始の日
　から14日以内に協議が整わない場合には、発注者が定め、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前項の協議開始の日については、発注者が受注者の意見を聴いて定め、受注者に通知するものと
　する。ただし、請負代金額の変更事由が生じた日から７日以内に協議開始の日を通知しない場合に
　は、受注者は、協議開始の日を定め、</t>
        </r>
        <r>
          <rPr>
            <sz val="9"/>
            <color indexed="32"/>
            <rFont val="ＭＳ Ｐゴシック"/>
            <family val="3"/>
            <charset val="128"/>
          </rPr>
          <t>発注者に通知</t>
        </r>
        <r>
          <rPr>
            <sz val="9"/>
            <color indexed="81"/>
            <rFont val="ＭＳ Ｐゴシック"/>
            <family val="3"/>
            <charset val="128"/>
          </rPr>
          <t>することができる。
３　 この約款の規定により、受注者が増加費用を必要とした場合又は損害を受けた場合に発注者が負
　担する必要な費用の額については、発注者と受注者とが協議して定める。
（賃金又は物価の変動に基づく請負代金額の変更）
第25条
　　発注者又は受注者は、工期内で請負契約締結の日から12月を経過した後に日本国内における
　</t>
        </r>
        <r>
          <rPr>
            <sz val="9"/>
            <color indexed="10"/>
            <rFont val="ＭＳ Ｐゴシック"/>
            <family val="3"/>
            <charset val="128"/>
          </rPr>
          <t>賃金水準又は物価水準の変動</t>
        </r>
        <r>
          <rPr>
            <sz val="9"/>
            <color indexed="81"/>
            <rFont val="ＭＳ Ｐゴシック"/>
            <family val="3"/>
            <charset val="128"/>
          </rPr>
          <t>により請負代金額が不適当となったと認めたときは、相手方に対して
　請負代金額の変更を請求することができる。
２　 発注者又は受注者は、前項の規定による請求があったときは、変動前残工事代金額（請負代金額
　から当該請求時の出来形部分に相応する請負代金額を控除した額をいう。以下同じ。）と変動後残
　工事代金額（変動後の賃金又は物価を基礎として算出した変動前残工事代金額に相応する額をいう。
　以下同じ。）との差額のうち変動前残工事代金額の1000分の15を超える額につき、請負代金額の変
　更に応じなければならない。
３　 変動前残工事代金額及び変動後残工事代金額は、請求のあった日を基準とし、物価指数等に基づ
　き発注者と受注者とが協議して定める。ただし、協議開始の日から14日以内に協議が整わない場合
　にあっては、発注者が定め、</t>
        </r>
        <r>
          <rPr>
            <sz val="9"/>
            <color indexed="32"/>
            <rFont val="ＭＳ Ｐゴシック"/>
            <family val="3"/>
            <charset val="128"/>
          </rPr>
          <t>受注者に通知</t>
        </r>
        <r>
          <rPr>
            <sz val="9"/>
            <color indexed="81"/>
            <rFont val="ＭＳ Ｐゴシック"/>
            <family val="3"/>
            <charset val="128"/>
          </rPr>
          <t>する。
４　 第１項の規定による請求は、本条の規定により請負代金額の変更を行った後再度行うことができ
　る。この場合においては、第１項中「請負契約締結の日」とあるのは「直前の本条に基づく請負代
　金額変更の基準とした日」とするものとする。
５　 特別な要因により工期内に主要な工事材料の日本国内における価格に著しい変動を生じ、請負代
　金額が不適当となったときは、発注者又は受注者は、前各項の規定によるほか、請負代金額の変更
　を請求することができる。
６ 　予期することのできない特別の事情により、工期内に日本国内において急激なインフレーション
　又はデフレーションを生じ、請負代金額が著しく不適当となったときは、発注者又は受注者は、前
　各項の規定にかかわらず、請負代金額の変更を請求することができる。
７ 第５項及び前項の場合において、請負代金額の変更額については、発注者と受注者とが協議して
　定める。ただし、協議開始の日から14日以内に協議が整わない場合にあっては、発注者が定め、</t>
        </r>
        <r>
          <rPr>
            <sz val="9"/>
            <color indexed="32"/>
            <rFont val="ＭＳ Ｐゴシック"/>
            <family val="3"/>
            <charset val="128"/>
          </rPr>
          <t>受
　注者に通知</t>
        </r>
        <r>
          <rPr>
            <sz val="9"/>
            <color indexed="81"/>
            <rFont val="ＭＳ Ｐゴシック"/>
            <family val="3"/>
            <charset val="128"/>
          </rPr>
          <t>する。
８　 第３項及び前項の協議開始の日については、発注者が受注者の意見を聴いて定め、受注者に通知
　しなければならない。ただし、発注者が第１項、第５項又は第６項の請求を行った日又は受けた日
　から７日以内に協議開始の日を通知しない場合には、受注者は、協議開始の日を定め、</t>
        </r>
        <r>
          <rPr>
            <sz val="9"/>
            <color indexed="32"/>
            <rFont val="ＭＳ Ｐゴシック"/>
            <family val="3"/>
            <charset val="128"/>
          </rPr>
          <t>発注者に通
　知</t>
        </r>
        <r>
          <rPr>
            <sz val="9"/>
            <color indexed="81"/>
            <rFont val="ＭＳ Ｐゴシック"/>
            <family val="3"/>
            <charset val="128"/>
          </rPr>
          <t>することができる。
（請負代金額の変更に代える設計図書の変更）
第30条
　　発注者は、第８条、第15条、第17条から第20条まで、第22条、第25条から第27条まで、第29
　条又は第34条の規定により請負代金額を増額すべき場合又は費用を負担すべき場合において、特別
　の理由があるときは、請負代金額の増額又は負担額の全部又は一部に代えて</t>
        </r>
        <r>
          <rPr>
            <sz val="9"/>
            <color indexed="10"/>
            <rFont val="ＭＳ Ｐゴシック"/>
            <family val="3"/>
            <charset val="128"/>
          </rPr>
          <t>設計図書を変更</t>
        </r>
        <r>
          <rPr>
            <sz val="9"/>
            <color indexed="81"/>
            <rFont val="ＭＳ Ｐゴシック"/>
            <family val="3"/>
            <charset val="128"/>
          </rPr>
          <t>するこ
　とができる。この場合において、設計図書の変更内容は、発注者と受注者とが協議して定める。た
　だし、協議開始の日から14日以内に協議が整わない場合には、発注者が定め、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前項の協議開始の日については、発注者が受注者の意見を聴いて定め、受注者に通知しなければ
　ならない。ただし、発注者が請負代金額の増額すべき事由又は費用の負担すべき事由が生じた日か
　ら７日以内に協議開始の日を通知しない場合には、受注者は、協議開始の日を定め、</t>
        </r>
        <r>
          <rPr>
            <sz val="9"/>
            <color indexed="32"/>
            <rFont val="ＭＳ Ｐゴシック"/>
            <family val="3"/>
            <charset val="128"/>
          </rPr>
          <t>発注者に通知</t>
        </r>
        <r>
          <rPr>
            <sz val="9"/>
            <color indexed="81"/>
            <rFont val="ＭＳ Ｐゴシック"/>
            <family val="3"/>
            <charset val="128"/>
          </rPr>
          <t xml:space="preserve">
　することができる。</t>
        </r>
      </text>
    </comment>
  </commentList>
</comments>
</file>

<file path=xl/comments16.xml><?xml version="1.0" encoding="utf-8"?>
<comments xmlns="http://schemas.openxmlformats.org/spreadsheetml/2006/main">
  <authors>
    <author>沖縄県</author>
  </authors>
  <commentList>
    <comment ref="H13" authorId="0" shapeId="0">
      <text>
        <r>
          <rPr>
            <b/>
            <sz val="9"/>
            <color indexed="81"/>
            <rFont val="ＭＳ Ｐゴシック"/>
            <family val="3"/>
            <charset val="128"/>
          </rPr>
          <t>建設工事請負契約書</t>
        </r>
        <r>
          <rPr>
            <sz val="9"/>
            <color indexed="81"/>
            <rFont val="ＭＳ Ｐゴシック"/>
            <family val="3"/>
            <charset val="128"/>
          </rPr>
          <t xml:space="preserve">
（賃金又は物価の変動に基づく請負代金額の変更）
第25条
</t>
        </r>
        <r>
          <rPr>
            <b/>
            <sz val="9"/>
            <color indexed="10"/>
            <rFont val="ＭＳ Ｐゴシック"/>
            <family val="3"/>
            <charset val="128"/>
          </rPr>
          <t>１</t>
        </r>
        <r>
          <rPr>
            <sz val="9"/>
            <color indexed="10"/>
            <rFont val="ＭＳ Ｐゴシック"/>
            <family val="3"/>
            <charset val="128"/>
          </rPr>
          <t>　発注者又は受注者は、工期内で請負契約締結の日から12月を経過した後に日本国内における
　賃金水準又は物価水準の変動により請負代金額が不適当となったと認めたときは、相手方に対して
　請負代金額の変更を請求することができる。</t>
        </r>
        <r>
          <rPr>
            <sz val="9"/>
            <color indexed="81"/>
            <rFont val="ＭＳ Ｐゴシック"/>
            <family val="3"/>
            <charset val="128"/>
          </rPr>
          <t xml:space="preserve">
２　 発注者又は受注者は、前項の規定による請求があったときは、変動前残工事代金額（請負代金額
　から当該請求時の出来形部分に相応する請負代金額を控除した額をいう。以下同じ。）と変動後残
　工事代金額（変動後の賃金又は物価を基礎として算出した変動前残工事代金額に相応する額をいう。
　以下同じ。）との差額のうち変動前残工事代金額の1000分の15を超える額につき、請負代金額の変
　更に応じなければならない。
３　 変動前残工事代金額及び変動後残工事代金額は、請求のあった日を基準とし、物価指数等に基づ
　き発注者と受注者とが協議して定める。ただし、協議開始の日から14日以内に協議が整わない場合
　にあっては、発注者が定め、受注者に通知する。
４　 第１項の規定による請求は、本条の規定により請負代金額の変更を行った後再度行うことができ
　る。この場合においては、第１項中「請負契約締結の日」とあるのは「直前の本条に基づく請負代
　金額変更の基準とした日」とするものとする。
</t>
        </r>
        <r>
          <rPr>
            <b/>
            <sz val="9"/>
            <color indexed="10"/>
            <rFont val="ＭＳ Ｐゴシック"/>
            <family val="3"/>
            <charset val="128"/>
          </rPr>
          <t>５</t>
        </r>
        <r>
          <rPr>
            <sz val="9"/>
            <color indexed="10"/>
            <rFont val="ＭＳ Ｐゴシック"/>
            <family val="3"/>
            <charset val="128"/>
          </rPr>
          <t>　 特別な要因により工期内に主要な工事材料の日本国内における価格に著しい変動を生じ、請負代
　金額が不適当となったときは、発注者又は受注者は、前各項の規定によるほか、請負代金額の変更
　を請求することができる。</t>
        </r>
        <r>
          <rPr>
            <sz val="9"/>
            <color indexed="81"/>
            <rFont val="ＭＳ Ｐゴシック"/>
            <family val="3"/>
            <charset val="128"/>
          </rPr>
          <t xml:space="preserve">
</t>
        </r>
        <r>
          <rPr>
            <b/>
            <sz val="9"/>
            <color indexed="10"/>
            <rFont val="ＭＳ Ｐゴシック"/>
            <family val="3"/>
            <charset val="128"/>
          </rPr>
          <t>６</t>
        </r>
        <r>
          <rPr>
            <sz val="9"/>
            <color indexed="10"/>
            <rFont val="ＭＳ Ｐゴシック"/>
            <family val="3"/>
            <charset val="128"/>
          </rPr>
          <t xml:space="preserve"> 　予期することのできない特別の事情により、工期内に日本国内において急激なインフレーション
　又はデフレーションを生じ、請負代金額が著しく不適当となったときは、発注者又は受注者は、前
　各項の規定にかかわらず、請負代金額の変更を請求することができる。</t>
        </r>
        <r>
          <rPr>
            <sz val="9"/>
            <color indexed="81"/>
            <rFont val="ＭＳ Ｐゴシック"/>
            <family val="3"/>
            <charset val="128"/>
          </rPr>
          <t xml:space="preserve">
７ 第５項及び前項の場合において、請負代金額の変更額については、発注者と受注者とが協議して
　定める。ただし、協議開始の日から14日以内に協議が整わない場合にあっては、発注者が定め、受
　注者に通知する。
８　 第３項及び前項の協議開始の日については、発注者が受注者の意見を聴いて定め、受注者に通知
　しなければならない。ただし、発注者が第１項、第５項又は第６項の請求を行った日又は受けた日
　から７日以内に協議開始の日を通知しない場合には、受注者は、協議開始の日を定め、発注者に通
　知することができる。
</t>
        </r>
      </text>
    </comment>
  </commentList>
</comments>
</file>

<file path=xl/comments17.xml><?xml version="1.0" encoding="utf-8"?>
<comments xmlns="http://schemas.openxmlformats.org/spreadsheetml/2006/main">
  <authors>
    <author>沖縄県</author>
  </authors>
  <commentList>
    <comment ref="I7" authorId="0" shapeId="0">
      <text>
        <r>
          <rPr>
            <b/>
            <sz val="9"/>
            <color indexed="81"/>
            <rFont val="ＭＳ Ｐゴシック"/>
            <family val="3"/>
            <charset val="128"/>
          </rPr>
          <t>沖縄県:</t>
        </r>
        <r>
          <rPr>
            <sz val="9"/>
            <color indexed="81"/>
            <rFont val="ＭＳ Ｐゴシック"/>
            <family val="3"/>
            <charset val="128"/>
          </rPr>
          <t xml:space="preserve">
現場代理人の印
（会社印は必要なし）</t>
        </r>
      </text>
    </commen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（臨機の措置）
第26条 
  　受注者は、災害防止等のため必要があると認めるときは、臨機の措置をとらなければならな
　い。この場合において、必要があると認めるときは、受注者は、あらかじめ監督員の意見を聴かな
　ければならない。ただし、緊急やむを得ない事情があるときは、この限りでない。
</t>
        </r>
        <r>
          <rPr>
            <sz val="9"/>
            <color indexed="10"/>
            <rFont val="ＭＳ Ｐゴシック"/>
            <family val="3"/>
            <charset val="128"/>
          </rPr>
          <t>２　 前項の場合においては、受注者は、そのとった措置の内容を監督員に直ちに通知しなければなら
　ない。</t>
        </r>
        <r>
          <rPr>
            <sz val="9"/>
            <color indexed="81"/>
            <rFont val="ＭＳ Ｐゴシック"/>
            <family val="3"/>
            <charset val="128"/>
          </rPr>
          <t xml:space="preserve">
３　 監督員は、災害防止その他工事の施工上特に必要があると認めるときは、受注者に対して臨機の
　措置をとることを請求することができる。
４　 受注者が第１項又は前項の規定により臨機の措置をとった場合において、当該措置に要した費用
　のうち、受注者が請負代金額の範囲において負担することが適当でないと認められる部分について
　は、発注者が負担する。</t>
        </r>
      </text>
    </comment>
  </commentList>
</comments>
</file>

<file path=xl/comments18.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19.xml><?xml version="1.0" encoding="utf-8"?>
<comments xmlns="http://schemas.openxmlformats.org/spreadsheetml/2006/main">
  <authors>
    <author>沖縄県</author>
  </authors>
  <commentList>
    <comment ref="H14"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2.xml><?xml version="1.0" encoding="utf-8"?>
<comments xmlns="http://schemas.openxmlformats.org/spreadsheetml/2006/main">
  <authors>
    <author>localuser</author>
  </authors>
  <commentList>
    <comment ref="P14" authorId="0" shapeId="0">
      <text>
        <r>
          <rPr>
            <b/>
            <sz val="10"/>
            <color indexed="81"/>
            <rFont val="MS P ゴシック"/>
            <family val="3"/>
            <charset val="128"/>
          </rPr>
          <t>　令和５年10月１日以降に発行する請求書には、
適格請求書発行事業者登録番号をご記入ください。
JVの場合は、代表構成員の登録番号をご記入ください。</t>
        </r>
      </text>
    </comment>
    <comment ref="H18" authorId="0" shapeId="0">
      <text>
        <r>
          <rPr>
            <b/>
            <sz val="9"/>
            <color indexed="81"/>
            <rFont val="MS P ゴシック"/>
            <family val="3"/>
            <charset val="128"/>
          </rPr>
          <t>対象税率をご記入ください。</t>
        </r>
      </text>
    </comment>
    <comment ref="V18" authorId="0" shapeId="0">
      <text>
        <r>
          <rPr>
            <b/>
            <sz val="9"/>
            <color indexed="81"/>
            <rFont val="MS P ゴシック"/>
            <family val="3"/>
            <charset val="128"/>
          </rPr>
          <t>消費税額をご記入ください。</t>
        </r>
      </text>
    </comment>
  </commentList>
</comments>
</file>

<file path=xl/comments20.xml><?xml version="1.0" encoding="utf-8"?>
<comments xmlns="http://schemas.openxmlformats.org/spreadsheetml/2006/main">
  <authors>
    <author>沖縄県</author>
  </authors>
  <commentLis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21.xml><?xml version="1.0" encoding="utf-8"?>
<comments xmlns="http://schemas.openxmlformats.org/spreadsheetml/2006/main">
  <authors>
    <author>沖縄県</author>
  </authors>
  <commentList>
    <comment ref="H14" authorId="0" shapeId="0">
      <text>
        <r>
          <rPr>
            <b/>
            <sz val="9"/>
            <color indexed="81"/>
            <rFont val="ＭＳ Ｐゴシック"/>
            <family val="3"/>
            <charset val="128"/>
          </rPr>
          <t xml:space="preserve">請負契約約款（抜粋）
</t>
        </r>
        <r>
          <rPr>
            <sz val="9"/>
            <color indexed="81"/>
            <rFont val="ＭＳ Ｐゴシック"/>
            <family val="3"/>
            <charset val="128"/>
          </rPr>
          <t xml:space="preserve">
（発注者の解除権）
</t>
        </r>
        <r>
          <rPr>
            <b/>
            <sz val="9"/>
            <color indexed="81"/>
            <rFont val="ＭＳ Ｐゴシック"/>
            <family val="3"/>
            <charset val="128"/>
          </rPr>
          <t>第48条</t>
        </r>
        <r>
          <rPr>
            <sz val="9"/>
            <color indexed="81"/>
            <rFont val="ＭＳ Ｐゴシック"/>
            <family val="3"/>
            <charset val="128"/>
          </rPr>
          <t xml:space="preserve">　発注者は、受注者が次の各号のいずれかに該当するときは、契約を解除することができる。
　(1) 　正当な理由なく、工事に着手すべき期日を過ぎても工事に着手しないとき。
　(2) 　その責めに帰すべき事由により工期内に完成しないとき又は工期経過後相当の期間内に工事を
　　完成する見込みが明らかにないと認められるとき。
　(3)　 第10条第１項第２号に掲げる者を設置しなかったとき。
　(4) 　前３号に掲げる場合のほか、契約に違反し、その違反により契約の目的を達することができないと
　　認められるとき。
　(5) 　第50条第１項の規定によらないで契約の解除を申し出たとき。
　(6) 　受注者が次のいずれかに該当するとき。
　　　イ　役員等が暴力団対策法第２条第６号に規定する暴力団員であると認められるとき。
　　　ロ　暴力団又は暴力団員が経営に実質的に関与していると認められるとき。
　　　ハ　役員等が自己、自社若しくは第三者の不正の利益を図る目的又は第三者に損害を加える目的を
　　　　　もって、暴力団又は暴力団員を利用したと認められるとき。
　　　ニ　役員等が、暴力団又は暴力団員に対して資金等を供給し、又は便宜を供与するなど、直接的又は
　　　　積極的に暴力団の維持及び運営に協力し、又は関与していると認められるとき。
　　　ホ　役員等が暴力団又は暴力団員と社会的に非難されるべき関係を有していると認められるとき。
　　　へ　下請契約（一次又は二次下請以降の全ての下請契約をいう。以下この号において同じ。）、資材又
　　　　　は原材料の購入契約その他の契約をしようとする相手方がイからホまでのいずれかに該当するこ
　　　　　とを知りながら、当該者と契約を締結したと認められるとき。
　　　 ト　受注者が、イからホまでのいずれかに該当する者を下請契約、資材又は原材料の購入契約その
　　　 　他の契約の相手方としていた場合（へに該当する場合を除く。）に、発注者が受注者に対して当該
　　　　 契約の解除を求め、受注者がこれに従わなかったとき。
（談合等不正行為による発注者の解除権）
</t>
        </r>
        <r>
          <rPr>
            <b/>
            <sz val="9"/>
            <color indexed="81"/>
            <rFont val="ＭＳ Ｐゴシック"/>
            <family val="3"/>
            <charset val="128"/>
          </rPr>
          <t>第48条の３</t>
        </r>
        <r>
          <rPr>
            <sz val="9"/>
            <color indexed="81"/>
            <rFont val="ＭＳ Ｐゴシック"/>
            <family val="3"/>
            <charset val="128"/>
          </rPr>
          <t xml:space="preserve"> 　発注者は、受注者がこの契約に関して、次の各号のいずれかに該当したときは、契約を
　解除することができる。
　(1)　 公正取引委員会が受注者に違反行為があったとして独占禁止法第61条第１項に規定する排除措置
　　命令（排除措置命令がなされなかった場合にあっては、独占禁止法第62条第１項に規定する納付命令。）
　　を行った場合で、当該命令が確定したとき。
　(2)　 公正取引委員会が受注者に違反行為があったとして行った前号の排除措置命令又は納付命令に係
　　る行政事件訴訟法第３条第１項に規定する抗告訴訟を提起した場合において、当該訴訟についての訴え
　　を却下し、又は棄却する判決が確定したとき。
　(3)　 受注者（受注者が法人の場合にあっては、その役員又はその使用人）が刑法第96条の６又は同法第
　　198条の規定による刑が確定したとき。
</t>
        </r>
        <r>
          <rPr>
            <b/>
            <sz val="9"/>
            <color indexed="81"/>
            <rFont val="ＭＳ Ｐゴシック"/>
            <family val="3"/>
            <charset val="128"/>
          </rPr>
          <t>第49条　</t>
        </r>
        <r>
          <rPr>
            <sz val="9"/>
            <color indexed="81"/>
            <rFont val="ＭＳ Ｐゴシック"/>
            <family val="3"/>
            <charset val="128"/>
          </rPr>
          <t xml:space="preserve">発注者は、工事が完成するまでの間は、第48条第１項又は前条第１項の規定によるほか、必要が
　あるときは、契約を解除することができる。
２　 発注者は、前項の規定により契約を解除したことにより受注者に損害を及ぼしたときは、その損害を賠償し
　なければならない。
（受注者の解除権）
</t>
        </r>
        <r>
          <rPr>
            <b/>
            <sz val="9"/>
            <color indexed="81"/>
            <rFont val="ＭＳ Ｐゴシック"/>
            <family val="3"/>
            <charset val="128"/>
          </rPr>
          <t>第50条　</t>
        </r>
        <r>
          <rPr>
            <sz val="9"/>
            <color indexed="81"/>
            <rFont val="ＭＳ Ｐゴシック"/>
            <family val="3"/>
            <charset val="128"/>
          </rPr>
          <t>受注者は、次の各号のいずれかに該当するときは、契約を解除することができる。
　(1)　 第19条の規定により設計図書を変更したため請負代金額が３分の２以上減少したとき。
　(2) 　第20条の規定による工事の施工の中止期間が工期の10分の５（工期の10分の５が６月を超えるときは、
　　　６月）を超えたとき。ただし、中止が工事の一部のみの場合は、その一部を除いた他の部分の工事が完了
　　　した後３月を経過しても、なおその中止が解除されないとき。
　(3) 　発注者が契約に違反し、その違反によって契約の履行が不可能となったとき。
２　 受注者は、前項の規定により契約を解除した場合において、損害があるときは、その損害の賠償を発注者に
　請求することができる。</t>
        </r>
      </text>
    </comment>
  </commentList>
</comments>
</file>

<file path=xl/comments22.xml><?xml version="1.0" encoding="utf-8"?>
<comments xmlns="http://schemas.openxmlformats.org/spreadsheetml/2006/main">
  <authors>
    <author>User</author>
    <author>沖縄県</author>
  </authors>
  <commentList>
    <comment ref="Q15" authorId="0" shapeId="0">
      <text>
        <r>
          <rPr>
            <b/>
            <sz val="12"/>
            <color indexed="10"/>
            <rFont val="ＭＳ Ｐゴシック"/>
            <family val="3"/>
            <charset val="128"/>
          </rPr>
          <t>元請の工事名を
記載する</t>
        </r>
      </text>
    </comment>
    <comment ref="H31" authorId="1" shapeId="0">
      <text>
        <r>
          <rPr>
            <b/>
            <sz val="9"/>
            <color indexed="81"/>
            <rFont val="ＭＳ Ｐゴシック"/>
            <family val="3"/>
            <charset val="128"/>
          </rPr>
          <t>沖縄県:</t>
        </r>
        <r>
          <rPr>
            <sz val="9"/>
            <color indexed="81"/>
            <rFont val="ＭＳ Ｐゴシック"/>
            <family val="3"/>
            <charset val="128"/>
          </rPr>
          <t xml:space="preserve">
下請業者との契約額・契約工期
（元請と県との契約額・契約工期ではありません）</t>
        </r>
      </text>
    </comment>
  </commentList>
</comments>
</file>

<file path=xl/comments23.xml><?xml version="1.0" encoding="utf-8"?>
<comments xmlns="http://schemas.openxmlformats.org/spreadsheetml/2006/main">
  <authors>
    <author>沖縄県</author>
  </authors>
  <commentList>
    <comment ref="F15" authorId="0" shapeId="0">
      <text>
        <r>
          <rPr>
            <b/>
            <sz val="9"/>
            <color indexed="81"/>
            <rFont val="MS P ゴシック"/>
            <family val="3"/>
            <charset val="128"/>
          </rPr>
          <t>沖縄県企業局　工事検査要領第11条第４項に定められている「修補完了報告書」と読み替えて本様式を使用することとする。</t>
        </r>
      </text>
    </comment>
  </commentList>
</comments>
</file>

<file path=xl/comments24.xml><?xml version="1.0" encoding="utf-8"?>
<comments xmlns="http://schemas.openxmlformats.org/spreadsheetml/2006/main">
  <authors>
    <author>HP Customer</author>
  </authors>
  <commentList>
    <comment ref="P10" authorId="0" shapeId="0">
      <text>
        <r>
          <rPr>
            <b/>
            <sz val="11"/>
            <color indexed="10"/>
            <rFont val="ＭＳ Ｐゴシック"/>
            <family val="3"/>
            <charset val="128"/>
          </rPr>
          <t>左記（A)のうち、どれだけゆいくる材を使用したかを（B)欄に記載</t>
        </r>
      </text>
    </comment>
  </commentList>
</comments>
</file>

<file path=xl/comments3.xml><?xml version="1.0" encoding="utf-8"?>
<comments xmlns="http://schemas.openxmlformats.org/spreadsheetml/2006/main">
  <authors>
    <author>localuser</author>
  </authors>
  <commentList>
    <comment ref="P14" authorId="0" shapeId="0">
      <text>
        <r>
          <rPr>
            <b/>
            <sz val="10"/>
            <color indexed="81"/>
            <rFont val="MS P ゴシック"/>
            <family val="3"/>
            <charset val="128"/>
          </rPr>
          <t>　令和５年10月１日以降に発行する請求書には、
適格請求書発行事業者登録番号をご記入ください。
JVの場合は、代表構成員の登録番号をご記入ください。</t>
        </r>
      </text>
    </comment>
    <comment ref="H22" authorId="0" shapeId="0">
      <text>
        <r>
          <rPr>
            <b/>
            <sz val="9"/>
            <color indexed="81"/>
            <rFont val="MS P ゴシック"/>
            <family val="3"/>
            <charset val="128"/>
          </rPr>
          <t>対象税率をご記入ください。</t>
        </r>
      </text>
    </comment>
    <comment ref="V22" authorId="0" shapeId="0">
      <text>
        <r>
          <rPr>
            <b/>
            <sz val="9"/>
            <color indexed="81"/>
            <rFont val="MS P ゴシック"/>
            <family val="3"/>
            <charset val="128"/>
          </rPr>
          <t>消費税額をご記入ください。</t>
        </r>
      </text>
    </comment>
  </commentList>
</comments>
</file>

<file path=xl/comments4.xml><?xml version="1.0" encoding="utf-8"?>
<comments xmlns="http://schemas.openxmlformats.org/spreadsheetml/2006/main">
  <authors>
    <author>沖縄県</author>
  </authors>
  <commentList>
    <comment ref="S21" authorId="0" shapeId="0">
      <text>
        <r>
          <rPr>
            <sz val="9"/>
            <color indexed="81"/>
            <rFont val="ＭＳ Ｐゴシック"/>
            <family val="3"/>
            <charset val="128"/>
          </rPr>
          <t>下請業者との
契約年月日
工期</t>
        </r>
      </text>
    </comment>
  </commentList>
</comments>
</file>

<file path=xl/comments5.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（工事関係者に関する措置請求）
第12条発注者は、現場代理人がその職務（主任技術者（監理技術者）又は専門技術者と兼任する現場代理人にあってはそれらの者の職務を含む。）の執行につき著しく不適当と認められるときは、受注者に対して、その理由を明示した書面により、必要な措置をとるべきことを請求することができる。
２ 発注者又は監督員は、主任技術者（監理技術者）、専門技術者（これらの者と現場代理人を兼任する者を除く。）その他受注者が工事を施工するために使用している下請負人、労働者等で工事の施工又は管理につき著しく不適当と認められるものがあるときは、受注者に対して、その理由を明示した書面により、必要な措置をとるべきことを請求することができる。
３ 受注者は、前２項の規定による請求があったときは、当該請求に係る事項について決定し、その結果を請求を受けた日から10日以内に発注者に通知しなければならない。
４ 受注者は、監督員がその職務の執行につき著しく不適当と認められるときは、発注者に対して、その理由を明示した書面により、必要な措置をとるべきことを請求することができる。
５ 発注者は、前項の規定による請求があったときは、当該請求に係る事項について決定し、その結果を請求を受けた日から10日以内に受注者に通知しなければならない。</t>
        </r>
      </text>
    </comment>
  </commentList>
</comments>
</file>

<file path=xl/comments6.xml><?xml version="1.0" encoding="utf-8"?>
<comments xmlns="http://schemas.openxmlformats.org/spreadsheetml/2006/main">
  <authors>
    <author>沖縄県</author>
  </authors>
  <commentList>
    <comment ref="O7" authorId="0" shapeId="0">
      <text>
        <r>
          <rPr>
            <b/>
            <sz val="9"/>
            <color indexed="81"/>
            <rFont val="ＭＳ Ｐゴシック"/>
            <family val="3"/>
            <charset val="128"/>
          </rPr>
          <t>沖縄県:</t>
        </r>
        <r>
          <rPr>
            <sz val="9"/>
            <color indexed="81"/>
            <rFont val="ＭＳ Ｐゴシック"/>
            <family val="3"/>
            <charset val="128"/>
          </rPr>
          <t xml:space="preserve">
現場代理人の印
（会社印は必要なし）</t>
        </r>
      </text>
    </comment>
  </commentList>
</comments>
</file>

<file path=xl/comments7.xml><?xml version="1.0" encoding="utf-8"?>
<comments xmlns="http://schemas.openxmlformats.org/spreadsheetml/2006/main">
  <authors>
    <author>沖縄県</author>
  </authors>
  <commentList>
    <comment ref="G10" authorId="0" shapeId="0">
      <text>
        <r>
          <rPr>
            <b/>
            <sz val="9"/>
            <color indexed="81"/>
            <rFont val="ＭＳ Ｐゴシック"/>
            <family val="3"/>
            <charset val="128"/>
          </rPr>
          <t>沖縄県:</t>
        </r>
        <r>
          <rPr>
            <sz val="9"/>
            <color indexed="81"/>
            <rFont val="ＭＳ Ｐゴシック"/>
            <family val="3"/>
            <charset val="128"/>
          </rPr>
          <t xml:space="preserve">
受注者へ様式16号を提出するように、伝えてください</t>
        </r>
      </text>
    </comment>
  </commentList>
</comments>
</file>

<file path=xl/comments8.xml><?xml version="1.0" encoding="utf-8"?>
<comments xmlns="http://schemas.openxmlformats.org/spreadsheetml/2006/main">
  <authors>
    <author>作成者</author>
  </authors>
  <commentList>
    <comment ref="J39"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統合情報技術部</author>
    <author>沖縄県</author>
  </authors>
  <commentList>
    <comment ref="P4" authorId="0" shapeId="0">
      <text>
        <r>
          <rPr>
            <b/>
            <sz val="9"/>
            <rFont val="ＭＳ Ｐゴシック"/>
            <family val="3"/>
            <charset val="128"/>
          </rPr>
          <t>「YYYY/MM/DD」形式で入力する。
入力例：2003/06/06
表示は「平成15年6月6日」となる。</t>
        </r>
      </text>
    </comment>
    <comment ref="J14" authorId="0" shapeId="0">
      <text>
        <r>
          <rPr>
            <b/>
            <sz val="9"/>
            <rFont val="ＭＳ Ｐゴシック"/>
            <family val="3"/>
            <charset val="128"/>
          </rPr>
          <t>手入力する箇所(セル)は薄黄色で網掛けしている。必要に応じて入力する。</t>
        </r>
      </text>
    </comment>
    <comment ref="I18" authorId="1" shapeId="0">
      <text>
        <r>
          <rPr>
            <b/>
            <sz val="9"/>
            <color indexed="81"/>
            <rFont val="ＭＳ Ｐゴシック"/>
            <family val="3"/>
            <charset val="128"/>
          </rPr>
          <t xml:space="preserve">請負契約書
</t>
        </r>
        <r>
          <rPr>
            <sz val="9"/>
            <color indexed="81"/>
            <rFont val="ＭＳ Ｐゴシック"/>
            <family val="3"/>
            <charset val="128"/>
          </rPr>
          <t xml:space="preserve">
（支給材料及び貸与品）
第15条　　発注者が受注者に支給する工事材料（以下「支給材料」という。）及び貸与する建設機械器
具（以下「貸与品」という。）の品名、数量、品質、規格又は性能、引渡場所及び引渡時期は、設計図書に定めるところによる。
２ 監督員は、支給材料又は貸与品の引渡しに当たっては、受注者の立会いの上、発注者の負担において、当該支給材料又は貸与品を検査しなければならない。この場合において、当該検査の結果、
その品名、数量、品質又は規格若しくは性能が設計図書の定めと異なり、又は使用に適当でないと
認めたときは、受注者は、その旨を直ちに発注者に通知しなければならない。
</t>
        </r>
        <r>
          <rPr>
            <b/>
            <sz val="9"/>
            <color indexed="81"/>
            <rFont val="ＭＳ Ｐゴシック"/>
            <family val="3"/>
            <charset val="128"/>
          </rPr>
          <t>３</t>
        </r>
        <r>
          <rPr>
            <sz val="9"/>
            <color indexed="81"/>
            <rFont val="ＭＳ Ｐゴシック"/>
            <family val="3"/>
            <charset val="128"/>
          </rPr>
          <t xml:space="preserve"> 受注者は、支給材料又は貸与品の引渡しを受けたときは、引渡しの日から７日以内に、発注者に
受領書又は</t>
        </r>
        <r>
          <rPr>
            <b/>
            <sz val="9"/>
            <color indexed="10"/>
            <rFont val="ＭＳ Ｐゴシック"/>
            <family val="3"/>
            <charset val="128"/>
          </rPr>
          <t>借用書を提出</t>
        </r>
        <r>
          <rPr>
            <sz val="9"/>
            <color indexed="81"/>
            <rFont val="ＭＳ Ｐゴシック"/>
            <family val="3"/>
            <charset val="128"/>
          </rPr>
          <t>しなければならない。
４ 受注者は、支給材料又は貸与品の引渡しを受けた後、当該支給材料又は貸与品に第２項の検査に
より発見することが困難であった隠れたかしがあり使用に適当でないと認めたときは、その旨を直
ちに発注者に通知しなければならない。
５ 発注者は、受注者から第２項後段又は前項の規定による通知を受けた場合において、必要がある
と認められるときは、当該支給材料若しくは貸与品に代えて他の支給材料若しくは貸与品を引き渡
し、支給材料若しくは貸与品の品名、数量、品質若しくは規格若しくは性能を変更し、又は理由を
明示した書面により、当該支給材料若しくは貸与品の使用を受注者に請求しなければならない。
６ 発注者は、前項に規定するほか、必要があると認めるときは、支給材料又は貸与品の品名、数量、
品質、規格若しくは性能、引渡場所又は引渡時期を変更することができる。
７ 発注者は、前２項の場合において、必要があると認められるときは工期若しくは請負代金額を変
更し、又は受注者に損害を及ぼしたときは必要な費用を負担しなければならない。
８ 受注者は、支給材料及び貸与品を善良な管理者の注意をもって管理しなければならない。
９ 受注者は、設計図書に定めるところにより、工事の完成、設計図書の変更等によって不用となっ
た支給材料又は</t>
        </r>
        <r>
          <rPr>
            <b/>
            <sz val="9"/>
            <color indexed="10"/>
            <rFont val="ＭＳ Ｐゴシック"/>
            <family val="3"/>
            <charset val="128"/>
          </rPr>
          <t>貸与品を発注者に返還</t>
        </r>
        <r>
          <rPr>
            <sz val="9"/>
            <color indexed="81"/>
            <rFont val="ＭＳ Ｐゴシック"/>
            <family val="3"/>
            <charset val="128"/>
          </rPr>
          <t>しなければならない。
10 受注者は、故意又は過失により支給材料又は貸与品が滅失若しくはき損し、又はその返還が不可
能となったときは、発注者の指定した期間内に代品を納め、若しくは原状に復して返還し、又は返
還に代えて損害を賠償しなければならない。
11 受注者は、支給材料又は貸与品の使用方法が設計図書に明示されていないときは、監督員の指示
に従わなければならない。</t>
        </r>
      </text>
    </comment>
    <comment ref="P24" authorId="0" shapeId="0">
      <text>
        <r>
          <rPr>
            <b/>
            <sz val="9"/>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<sst xmlns="http://schemas.openxmlformats.org/spreadsheetml/2006/main" count="5541" uniqueCount="2458">
  <si>
    <t>印</t>
    <rPh sb="0" eb="1">
      <t>イン</t>
    </rPh>
    <phoneticPr fontId="2"/>
  </si>
  <si>
    <t>定　期　報　告　書</t>
    <rPh sb="0" eb="1">
      <t>サダム</t>
    </rPh>
    <rPh sb="2" eb="3">
      <t>キ</t>
    </rPh>
    <rPh sb="4" eb="5">
      <t>ホウ</t>
    </rPh>
    <rPh sb="6" eb="7">
      <t>コク</t>
    </rPh>
    <rPh sb="8" eb="9">
      <t>ショ</t>
    </rPh>
    <phoneticPr fontId="2"/>
  </si>
  <si>
    <t>工事名</t>
    <rPh sb="0" eb="3">
      <t>コウジメイ</t>
    </rPh>
    <phoneticPr fontId="2"/>
  </si>
  <si>
    <t>書　　　　類　　　　名</t>
    <rPh sb="0" eb="6">
      <t>ショルイ</t>
    </rPh>
    <rPh sb="10" eb="11">
      <t>メイ</t>
    </rPh>
    <phoneticPr fontId="2"/>
  </si>
  <si>
    <t>備　　　　　　　　　考</t>
    <rPh sb="0" eb="11">
      <t>ビコウ</t>
    </rPh>
    <phoneticPr fontId="2"/>
  </si>
  <si>
    <t>確認</t>
    <rPh sb="0" eb="2">
      <t>カクニン</t>
    </rPh>
    <phoneticPr fontId="2"/>
  </si>
  <si>
    <t>１</t>
    <phoneticPr fontId="2"/>
  </si>
  <si>
    <t>□</t>
    <phoneticPr fontId="2"/>
  </si>
  <si>
    <t>２</t>
    <phoneticPr fontId="2"/>
  </si>
  <si>
    <t>工事履行報告書</t>
    <rPh sb="0" eb="2">
      <t>コウジ</t>
    </rPh>
    <rPh sb="2" eb="4">
      <t>リコウ</t>
    </rPh>
    <rPh sb="4" eb="7">
      <t>ホウコクショ</t>
    </rPh>
    <phoneticPr fontId="2"/>
  </si>
  <si>
    <t>３</t>
    <phoneticPr fontId="2"/>
  </si>
  <si>
    <t>工事月報</t>
    <rPh sb="0" eb="2">
      <t>コウジ</t>
    </rPh>
    <rPh sb="2" eb="4">
      <t>ゲッポウ</t>
    </rPh>
    <phoneticPr fontId="2"/>
  </si>
  <si>
    <t>４</t>
    <phoneticPr fontId="2"/>
  </si>
  <si>
    <t>工事工程表（実施）</t>
    <rPh sb="0" eb="2">
      <t>コウジ</t>
    </rPh>
    <rPh sb="2" eb="5">
      <t>コウテイヒョウ</t>
    </rPh>
    <rPh sb="6" eb="8">
      <t>ジッシ</t>
    </rPh>
    <phoneticPr fontId="2"/>
  </si>
  <si>
    <t>５</t>
    <phoneticPr fontId="2"/>
  </si>
  <si>
    <t>工事写真</t>
    <rPh sb="0" eb="2">
      <t>コウジ</t>
    </rPh>
    <rPh sb="2" eb="4">
      <t>シャシン</t>
    </rPh>
    <phoneticPr fontId="2"/>
  </si>
  <si>
    <t>上記以外に、今月、提出、願出及び報告を行った</t>
    <rPh sb="0" eb="2">
      <t>ジョウキ</t>
    </rPh>
    <rPh sb="2" eb="4">
      <t>イガイ</t>
    </rPh>
    <rPh sb="6" eb="8">
      <t>コンゲツ</t>
    </rPh>
    <rPh sb="9" eb="11">
      <t>テイシュツ</t>
    </rPh>
    <rPh sb="12" eb="13">
      <t>ネガ</t>
    </rPh>
    <rPh sb="13" eb="14">
      <t>デ</t>
    </rPh>
    <rPh sb="14" eb="15">
      <t>オヨ</t>
    </rPh>
    <rPh sb="16" eb="18">
      <t>ホウコク</t>
    </rPh>
    <rPh sb="19" eb="20">
      <t>オコナ</t>
    </rPh>
    <phoneticPr fontId="2"/>
  </si>
  <si>
    <t>主任監督員</t>
    <rPh sb="0" eb="2">
      <t>シュニン</t>
    </rPh>
    <rPh sb="2" eb="4">
      <t>カントク</t>
    </rPh>
    <rPh sb="4" eb="5">
      <t>イン</t>
    </rPh>
    <phoneticPr fontId="2"/>
  </si>
  <si>
    <t>現場監督員</t>
    <rPh sb="0" eb="2">
      <t>ゲンバ</t>
    </rPh>
    <rPh sb="2" eb="4">
      <t>カントク</t>
    </rPh>
    <rPh sb="4" eb="5">
      <t>イン</t>
    </rPh>
    <phoneticPr fontId="2"/>
  </si>
  <si>
    <t>累計予定出来高</t>
    <rPh sb="0" eb="2">
      <t>ルイケイ</t>
    </rPh>
    <rPh sb="2" eb="4">
      <t>ヨテイ</t>
    </rPh>
    <rPh sb="4" eb="7">
      <t>デキダカ</t>
    </rPh>
    <phoneticPr fontId="2"/>
  </si>
  <si>
    <t>工事名</t>
    <rPh sb="0" eb="3">
      <t>コウジメイ</t>
    </rPh>
    <phoneticPr fontId="4"/>
  </si>
  <si>
    <t>住所</t>
    <rPh sb="0" eb="2">
      <t>ジュウショ</t>
    </rPh>
    <phoneticPr fontId="4"/>
  </si>
  <si>
    <t>商号</t>
    <rPh sb="0" eb="2">
      <t>ショウゴウ</t>
    </rPh>
    <phoneticPr fontId="4"/>
  </si>
  <si>
    <t>印</t>
    <rPh sb="0" eb="1">
      <t>イン</t>
    </rPh>
    <phoneticPr fontId="4"/>
  </si>
  <si>
    <t>工　　事　　費　　内　　訳</t>
    <rPh sb="0" eb="1">
      <t>コウ</t>
    </rPh>
    <rPh sb="3" eb="4">
      <t>コト</t>
    </rPh>
    <rPh sb="6" eb="7">
      <t>ヒ</t>
    </rPh>
    <rPh sb="9" eb="10">
      <t>ナイ</t>
    </rPh>
    <rPh sb="12" eb="13">
      <t>ヤク</t>
    </rPh>
    <phoneticPr fontId="4"/>
  </si>
  <si>
    <t>（単位：千円）</t>
    <rPh sb="0" eb="7">
      <t>タ</t>
    </rPh>
    <phoneticPr fontId="4"/>
  </si>
  <si>
    <t>工種</t>
    <rPh sb="0" eb="2">
      <t>コ</t>
    </rPh>
    <phoneticPr fontId="4"/>
  </si>
  <si>
    <t>種別</t>
    <rPh sb="0" eb="2">
      <t>シュベツ</t>
    </rPh>
    <phoneticPr fontId="4"/>
  </si>
  <si>
    <t>細別</t>
    <rPh sb="0" eb="1">
      <t>サイ</t>
    </rPh>
    <rPh sb="1" eb="2">
      <t>ベツ</t>
    </rPh>
    <phoneticPr fontId="4"/>
  </si>
  <si>
    <t>実　行　予　算</t>
    <rPh sb="0" eb="1">
      <t>ジツ</t>
    </rPh>
    <rPh sb="2" eb="3">
      <t>ギョウ</t>
    </rPh>
    <rPh sb="4" eb="5">
      <t>ヨ</t>
    </rPh>
    <rPh sb="6" eb="7">
      <t>ザン</t>
    </rPh>
    <phoneticPr fontId="4"/>
  </si>
  <si>
    <t>計　画　出　来　高</t>
    <rPh sb="0" eb="1">
      <t>ケイ</t>
    </rPh>
    <rPh sb="2" eb="3">
      <t>ガ</t>
    </rPh>
    <rPh sb="4" eb="5">
      <t>デ</t>
    </rPh>
    <rPh sb="6" eb="7">
      <t>ライ</t>
    </rPh>
    <rPh sb="8" eb="9">
      <t>コウ</t>
    </rPh>
    <phoneticPr fontId="4"/>
  </si>
  <si>
    <t>実　施　出　来　高</t>
    <rPh sb="0" eb="1">
      <t>ジツ</t>
    </rPh>
    <rPh sb="2" eb="3">
      <t>シ</t>
    </rPh>
    <rPh sb="4" eb="5">
      <t>デ</t>
    </rPh>
    <rPh sb="6" eb="7">
      <t>ライ</t>
    </rPh>
    <rPh sb="8" eb="9">
      <t>コウ</t>
    </rPh>
    <phoneticPr fontId="4"/>
  </si>
  <si>
    <t>備 考</t>
    <rPh sb="0" eb="1">
      <t>ソナエ</t>
    </rPh>
    <rPh sb="2" eb="3">
      <t>コウ</t>
    </rPh>
    <phoneticPr fontId="4"/>
  </si>
  <si>
    <t>数量</t>
    <rPh sb="0" eb="2">
      <t>スウリョウ</t>
    </rPh>
    <phoneticPr fontId="4"/>
  </si>
  <si>
    <t>単位</t>
    <rPh sb="0" eb="2">
      <t>タンイ</t>
    </rPh>
    <phoneticPr fontId="4"/>
  </si>
  <si>
    <t>単価</t>
    <rPh sb="0" eb="2">
      <t>タンカ</t>
    </rPh>
    <phoneticPr fontId="4"/>
  </si>
  <si>
    <t>金額</t>
    <rPh sb="0" eb="2">
      <t>キンガク</t>
    </rPh>
    <phoneticPr fontId="4"/>
  </si>
  <si>
    <t>%</t>
    <phoneticPr fontId="4"/>
  </si>
  <si>
    <t>工　事　工　程　表　（　実　施　）</t>
    <rPh sb="0" eb="3">
      <t>コウジ</t>
    </rPh>
    <rPh sb="4" eb="9">
      <t>コウテイヒョウ</t>
    </rPh>
    <rPh sb="12" eb="13">
      <t>ジツ</t>
    </rPh>
    <rPh sb="14" eb="15">
      <t>シ</t>
    </rPh>
    <phoneticPr fontId="2"/>
  </si>
  <si>
    <t>工期</t>
    <rPh sb="0" eb="2">
      <t>コウキ</t>
    </rPh>
    <phoneticPr fontId="2"/>
  </si>
  <si>
    <t>請負代金額</t>
    <rPh sb="0" eb="2">
      <t>ウケオイ</t>
    </rPh>
    <rPh sb="2" eb="3">
      <t>ダイ</t>
    </rPh>
    <rPh sb="3" eb="5">
      <t>キンガク</t>
    </rPh>
    <phoneticPr fontId="2"/>
  </si>
  <si>
    <t>（変更請負代金額）</t>
    <rPh sb="1" eb="3">
      <t>ヘンコウ</t>
    </rPh>
    <rPh sb="3" eb="5">
      <t>ウケオイ</t>
    </rPh>
    <rPh sb="5" eb="8">
      <t>ダイキンガク</t>
    </rPh>
    <phoneticPr fontId="2"/>
  </si>
  <si>
    <t>（変更）</t>
    <rPh sb="1" eb="3">
      <t>ヘンコウ</t>
    </rPh>
    <phoneticPr fontId="2"/>
  </si>
  <si>
    <t>完了予定日</t>
    <rPh sb="0" eb="2">
      <t>カンリョウ</t>
    </rPh>
    <rPh sb="2" eb="5">
      <t>ヨテイビ</t>
    </rPh>
    <phoneticPr fontId="2"/>
  </si>
  <si>
    <t>現場代理人</t>
    <rPh sb="0" eb="2">
      <t>ゲンバ</t>
    </rPh>
    <rPh sb="2" eb="5">
      <t>ダイリニン</t>
    </rPh>
    <phoneticPr fontId="2"/>
  </si>
  <si>
    <t>№</t>
    <phoneticPr fontId="2"/>
  </si>
  <si>
    <t>工　　　種</t>
    <rPh sb="0" eb="1">
      <t>コウ</t>
    </rPh>
    <rPh sb="4" eb="5">
      <t>シュ</t>
    </rPh>
    <phoneticPr fontId="2"/>
  </si>
  <si>
    <t>％</t>
    <phoneticPr fontId="2"/>
  </si>
  <si>
    <t>10　20</t>
    <phoneticPr fontId="2"/>
  </si>
  <si>
    <t>(%)</t>
    <phoneticPr fontId="2"/>
  </si>
  <si>
    <t>月間予定出来高</t>
    <rPh sb="0" eb="2">
      <t>ゲッカン</t>
    </rPh>
    <rPh sb="2" eb="4">
      <t>ヨテイ</t>
    </rPh>
    <rPh sb="4" eb="7">
      <t>デキダカ</t>
    </rPh>
    <phoneticPr fontId="2"/>
  </si>
  <si>
    <t>月間実施出来高</t>
    <rPh sb="0" eb="2">
      <t>ゲッカン</t>
    </rPh>
    <rPh sb="2" eb="4">
      <t>ジッシ</t>
    </rPh>
    <rPh sb="4" eb="7">
      <t>デキダカ</t>
    </rPh>
    <phoneticPr fontId="2"/>
  </si>
  <si>
    <t>月間予定金額</t>
    <rPh sb="0" eb="2">
      <t>ゲッカン</t>
    </rPh>
    <rPh sb="2" eb="4">
      <t>ヨテイ</t>
    </rPh>
    <rPh sb="4" eb="6">
      <t>キンガク</t>
    </rPh>
    <phoneticPr fontId="2"/>
  </si>
  <si>
    <t>（千円）</t>
    <rPh sb="1" eb="3">
      <t>センエン</t>
    </rPh>
    <phoneticPr fontId="2"/>
  </si>
  <si>
    <t>月間実施金額</t>
    <rPh sb="0" eb="2">
      <t>ゲッカン</t>
    </rPh>
    <rPh sb="2" eb="4">
      <t>ジッシ</t>
    </rPh>
    <rPh sb="4" eb="6">
      <t>キンガク</t>
    </rPh>
    <phoneticPr fontId="2"/>
  </si>
  <si>
    <t>累計実施出来高</t>
    <rPh sb="0" eb="2">
      <t>ルイケイ</t>
    </rPh>
    <rPh sb="2" eb="4">
      <t>ジッシ</t>
    </rPh>
    <rPh sb="4" eb="7">
      <t>デキダカ</t>
    </rPh>
    <phoneticPr fontId="2"/>
  </si>
  <si>
    <t>累計予定金額</t>
    <rPh sb="0" eb="2">
      <t>ルイケイ</t>
    </rPh>
    <rPh sb="2" eb="4">
      <t>ヨテイ</t>
    </rPh>
    <rPh sb="4" eb="6">
      <t>キンガク</t>
    </rPh>
    <phoneticPr fontId="2"/>
  </si>
  <si>
    <t>累計実施金額</t>
    <rPh sb="0" eb="2">
      <t>ルイケイ</t>
    </rPh>
    <rPh sb="2" eb="4">
      <t>ジッシ</t>
    </rPh>
    <rPh sb="4" eb="6">
      <t>キンガク</t>
    </rPh>
    <phoneticPr fontId="2"/>
  </si>
  <si>
    <t>工事名</t>
    <rPh sb="0" eb="2">
      <t>コウジ</t>
    </rPh>
    <rPh sb="2" eb="3">
      <t>メイ</t>
    </rPh>
    <phoneticPr fontId="2"/>
  </si>
  <si>
    <t>天気</t>
    <rPh sb="0" eb="2">
      <t>テンキ</t>
    </rPh>
    <phoneticPr fontId="2"/>
  </si>
  <si>
    <t>工　事　写　真</t>
    <rPh sb="0" eb="3">
      <t>コウジシャ</t>
    </rPh>
    <rPh sb="4" eb="7">
      <t>シャシン</t>
    </rPh>
    <phoneticPr fontId="2"/>
  </si>
  <si>
    <t>撮影年月日</t>
    <rPh sb="0" eb="2">
      <t>サツエイ</t>
    </rPh>
    <rPh sb="2" eb="5">
      <t>ネンガッピ</t>
    </rPh>
    <phoneticPr fontId="2"/>
  </si>
  <si>
    <t>記事</t>
    <rPh sb="0" eb="2">
      <t>キジ</t>
    </rPh>
    <phoneticPr fontId="2"/>
  </si>
  <si>
    <t>撮影箇所</t>
    <rPh sb="0" eb="2">
      <t>サツエイ</t>
    </rPh>
    <rPh sb="2" eb="3">
      <t>カ</t>
    </rPh>
    <rPh sb="3" eb="4">
      <t>ショ</t>
    </rPh>
    <phoneticPr fontId="2"/>
  </si>
  <si>
    <t>工事名：</t>
    <rPh sb="0" eb="3">
      <t>コウジメイ</t>
    </rPh>
    <phoneticPr fontId="2"/>
  </si>
  <si>
    <t>品　　　名</t>
    <rPh sb="0" eb="5">
      <t>ヒンメイ</t>
    </rPh>
    <phoneticPr fontId="2"/>
  </si>
  <si>
    <t>使用総数量　A　</t>
    <rPh sb="0" eb="2">
      <t>シヨウ</t>
    </rPh>
    <rPh sb="2" eb="5">
      <t>ソウスウリョウ</t>
    </rPh>
    <phoneticPr fontId="2"/>
  </si>
  <si>
    <t>県産品使用数量　B　</t>
    <rPh sb="0" eb="3">
      <t>ケンサンヒン</t>
    </rPh>
    <rPh sb="3" eb="5">
      <t>シヨウリョウ</t>
    </rPh>
    <rPh sb="5" eb="7">
      <t>スウリョウ</t>
    </rPh>
    <phoneticPr fontId="2"/>
  </si>
  <si>
    <t>使用比率</t>
    <rPh sb="0" eb="2">
      <t>シヨウ</t>
    </rPh>
    <rPh sb="2" eb="4">
      <t>ヒリツ</t>
    </rPh>
    <phoneticPr fontId="2"/>
  </si>
  <si>
    <t>備考</t>
    <rPh sb="0" eb="2">
      <t>ビコウ</t>
    </rPh>
    <phoneticPr fontId="2"/>
  </si>
  <si>
    <t>単位</t>
    <rPh sb="0" eb="2">
      <t>タンイ</t>
    </rPh>
    <phoneticPr fontId="2"/>
  </si>
  <si>
    <t>数量</t>
    <rPh sb="0" eb="2">
      <t>スウリョウ</t>
    </rPh>
    <phoneticPr fontId="2"/>
  </si>
  <si>
    <t>B/A (%)</t>
    <phoneticPr fontId="2"/>
  </si>
  <si>
    <t>鉄　　筋　</t>
    <rPh sb="0" eb="4">
      <t>テッキン</t>
    </rPh>
    <phoneticPr fontId="2"/>
  </si>
  <si>
    <t>t</t>
    <phoneticPr fontId="2"/>
  </si>
  <si>
    <t>ｾﾒﾝﾄ</t>
    <phoneticPr fontId="2"/>
  </si>
  <si>
    <t>㎏</t>
    <phoneticPr fontId="2"/>
  </si>
  <si>
    <t>（生ｺﾝｸﾘｰﾄを除く）</t>
    <phoneticPr fontId="2"/>
  </si>
  <si>
    <t>ｱﾙﾐｻｯｼ</t>
    <phoneticPr fontId="2"/>
  </si>
  <si>
    <t>㎡</t>
    <phoneticPr fontId="2"/>
  </si>
  <si>
    <t>ｍ</t>
    <phoneticPr fontId="2"/>
  </si>
  <si>
    <t>鋳物製品</t>
    <rPh sb="0" eb="2">
      <t>イモノ</t>
    </rPh>
    <rPh sb="2" eb="4">
      <t>セイヒン</t>
    </rPh>
    <phoneticPr fontId="2"/>
  </si>
  <si>
    <t>枚</t>
    <rPh sb="0" eb="1">
      <t>マイ</t>
    </rPh>
    <phoneticPr fontId="2"/>
  </si>
  <si>
    <t>（ﾏﾝﾎｰﾙ鉄蓋、ｸﾞﾚｰﾁﾝｸﾞ等）</t>
    <rPh sb="6" eb="7">
      <t>テツ</t>
    </rPh>
    <rPh sb="7" eb="8">
      <t>ブタ</t>
    </rPh>
    <rPh sb="17" eb="18">
      <t>トウ</t>
    </rPh>
    <phoneticPr fontId="2"/>
  </si>
  <si>
    <t>ｺﾝｸﾘｰﾄ２次製品</t>
    <rPh sb="7" eb="8">
      <t>ジ</t>
    </rPh>
    <rPh sb="8" eb="10">
      <t>セイヒン</t>
    </rPh>
    <phoneticPr fontId="2"/>
  </si>
  <si>
    <t>本</t>
    <rPh sb="0" eb="1">
      <t>ホン</t>
    </rPh>
    <phoneticPr fontId="2"/>
  </si>
  <si>
    <t>（　　　　　杭　　　　　）</t>
    <rPh sb="6" eb="7">
      <t>コウ</t>
    </rPh>
    <phoneticPr fontId="2"/>
  </si>
  <si>
    <t>ﾜｲﾔﾒｯｼｭ</t>
    <phoneticPr fontId="2"/>
  </si>
  <si>
    <t>ＦＲＰ浄化槽</t>
    <rPh sb="3" eb="6">
      <t>ジョウカソウ</t>
    </rPh>
    <phoneticPr fontId="2"/>
  </si>
  <si>
    <t>基</t>
    <rPh sb="0" eb="1">
      <t>キ</t>
    </rPh>
    <phoneticPr fontId="2"/>
  </si>
  <si>
    <t>高架水槽</t>
    <rPh sb="0" eb="2">
      <t>コウカ</t>
    </rPh>
    <rPh sb="2" eb="4">
      <t>スイソウ</t>
    </rPh>
    <phoneticPr fontId="2"/>
  </si>
  <si>
    <t>ｱﾙﾐ形材</t>
    <rPh sb="3" eb="4">
      <t>ケイ</t>
    </rPh>
    <rPh sb="4" eb="5">
      <t>ザイ</t>
    </rPh>
    <phoneticPr fontId="2"/>
  </si>
  <si>
    <t>ＰＣ橋桁</t>
    <phoneticPr fontId="2"/>
  </si>
  <si>
    <t>（ﾌﾟﾚﾃﾝｼｮﾝ方式）</t>
    <rPh sb="9" eb="11">
      <t>ホウシキ</t>
    </rPh>
    <phoneticPr fontId="2"/>
  </si>
  <si>
    <t>摘</t>
    <rPh sb="0" eb="1">
      <t>テキ</t>
    </rPh>
    <phoneticPr fontId="2"/>
  </si>
  <si>
    <t>要</t>
    <rPh sb="0" eb="1">
      <t>ヨウ</t>
    </rPh>
    <phoneticPr fontId="2"/>
  </si>
  <si>
    <t>着手届</t>
    <rPh sb="0" eb="2">
      <t>チャクシュ</t>
    </rPh>
    <rPh sb="2" eb="3">
      <t>トドケ</t>
    </rPh>
    <phoneticPr fontId="2"/>
  </si>
  <si>
    <t>現場代理人等通知書</t>
    <rPh sb="0" eb="2">
      <t>ゲンバ</t>
    </rPh>
    <rPh sb="2" eb="5">
      <t>ダイリニン</t>
    </rPh>
    <rPh sb="5" eb="6">
      <t>トウ</t>
    </rPh>
    <rPh sb="6" eb="9">
      <t>ツウチショ</t>
    </rPh>
    <phoneticPr fontId="2"/>
  </si>
  <si>
    <t>　　添付書類</t>
    <rPh sb="2" eb="4">
      <t>テンプ</t>
    </rPh>
    <rPh sb="4" eb="6">
      <t>ショルイ</t>
    </rPh>
    <phoneticPr fontId="2"/>
  </si>
  <si>
    <t>　　・関連資格写し</t>
    <rPh sb="3" eb="5">
      <t>カンレン</t>
    </rPh>
    <rPh sb="5" eb="7">
      <t>シカク</t>
    </rPh>
    <rPh sb="7" eb="8">
      <t>ウツ</t>
    </rPh>
    <phoneticPr fontId="2"/>
  </si>
  <si>
    <t>主任技術者、監理技術者</t>
    <rPh sb="0" eb="2">
      <t>シュニン</t>
    </rPh>
    <rPh sb="2" eb="5">
      <t>ギジュツシャ</t>
    </rPh>
    <rPh sb="6" eb="8">
      <t>カンリ</t>
    </rPh>
    <rPh sb="8" eb="11">
      <t>ギジュツシャ</t>
    </rPh>
    <phoneticPr fontId="2"/>
  </si>
  <si>
    <t>工程表</t>
    <rPh sb="0" eb="3">
      <t>コウテイヒョウ</t>
    </rPh>
    <phoneticPr fontId="2"/>
  </si>
  <si>
    <t>建設工事下請通知書</t>
    <rPh sb="0" eb="2">
      <t>ケンセツ</t>
    </rPh>
    <rPh sb="2" eb="4">
      <t>コウジ</t>
    </rPh>
    <rPh sb="4" eb="6">
      <t>シタウケ</t>
    </rPh>
    <rPh sb="6" eb="9">
      <t>ツウチショ</t>
    </rPh>
    <phoneticPr fontId="2"/>
  </si>
  <si>
    <t>労働保険成立証明書</t>
    <rPh sb="0" eb="2">
      <t>ロウドウ</t>
    </rPh>
    <rPh sb="2" eb="4">
      <t>ホケン</t>
    </rPh>
    <rPh sb="4" eb="6">
      <t>セイリツ</t>
    </rPh>
    <rPh sb="6" eb="9">
      <t>ショウメイショ</t>
    </rPh>
    <phoneticPr fontId="2"/>
  </si>
  <si>
    <t>労働基準監督署発行</t>
    <rPh sb="0" eb="2">
      <t>ロウドウ</t>
    </rPh>
    <rPh sb="2" eb="4">
      <t>キジュン</t>
    </rPh>
    <rPh sb="4" eb="6">
      <t>カントク</t>
    </rPh>
    <rPh sb="6" eb="7">
      <t>ショ</t>
    </rPh>
    <rPh sb="7" eb="9">
      <t>ハッコウ</t>
    </rPh>
    <phoneticPr fontId="2"/>
  </si>
  <si>
    <t>火災保険・組み立て保険等</t>
    <rPh sb="0" eb="2">
      <t>カサイ</t>
    </rPh>
    <rPh sb="2" eb="4">
      <t>ホケン</t>
    </rPh>
    <rPh sb="5" eb="6">
      <t>ク</t>
    </rPh>
    <rPh sb="7" eb="8">
      <t>タ</t>
    </rPh>
    <rPh sb="9" eb="11">
      <t>ホケン</t>
    </rPh>
    <rPh sb="11" eb="12">
      <t>トウ</t>
    </rPh>
    <phoneticPr fontId="2"/>
  </si>
  <si>
    <t>写し</t>
    <rPh sb="0" eb="1">
      <t>ウツ</t>
    </rPh>
    <phoneticPr fontId="2"/>
  </si>
  <si>
    <t>受注時工事カルテ受領書</t>
    <rPh sb="0" eb="2">
      <t>ジュチュウ</t>
    </rPh>
    <rPh sb="2" eb="3">
      <t>ジ</t>
    </rPh>
    <rPh sb="3" eb="5">
      <t>コウジ</t>
    </rPh>
    <rPh sb="8" eb="11">
      <t>ジュリョウショ</t>
    </rPh>
    <phoneticPr fontId="2"/>
  </si>
  <si>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
  </si>
  <si>
    <t>再生資源利用計画書</t>
    <rPh sb="0" eb="2">
      <t>サイセイ</t>
    </rPh>
    <rPh sb="2" eb="4">
      <t>シゲン</t>
    </rPh>
    <rPh sb="4" eb="6">
      <t>リヨウ</t>
    </rPh>
    <rPh sb="6" eb="9">
      <t>ケイカクショ</t>
    </rPh>
    <phoneticPr fontId="2"/>
  </si>
  <si>
    <t>様式１</t>
    <rPh sb="0" eb="2">
      <t>ヨウシキ</t>
    </rPh>
    <phoneticPr fontId="2"/>
  </si>
  <si>
    <t>再生資源利用促進計画書</t>
    <rPh sb="0" eb="2">
      <t>サイセイ</t>
    </rPh>
    <rPh sb="2" eb="4">
      <t>シゲン</t>
    </rPh>
    <rPh sb="4" eb="6">
      <t>リヨウ</t>
    </rPh>
    <rPh sb="6" eb="8">
      <t>ソクシン</t>
    </rPh>
    <rPh sb="8" eb="11">
      <t>ケイカクショ</t>
    </rPh>
    <phoneticPr fontId="2"/>
  </si>
  <si>
    <t>様式２</t>
    <rPh sb="0" eb="2">
      <t>ヨウシキ</t>
    </rPh>
    <phoneticPr fontId="2"/>
  </si>
  <si>
    <t>記</t>
    <rPh sb="0" eb="1">
      <t>キ</t>
    </rPh>
    <phoneticPr fontId="4"/>
  </si>
  <si>
    <t>１</t>
    <phoneticPr fontId="4"/>
  </si>
  <si>
    <t>２</t>
    <phoneticPr fontId="4"/>
  </si>
  <si>
    <t>工事場所</t>
    <rPh sb="0" eb="2">
      <t>コウジ</t>
    </rPh>
    <rPh sb="2" eb="4">
      <t>バショ</t>
    </rPh>
    <phoneticPr fontId="4"/>
  </si>
  <si>
    <t>３</t>
    <phoneticPr fontId="4"/>
  </si>
  <si>
    <t>請負代金額</t>
    <rPh sb="0" eb="2">
      <t>ウケオイ</t>
    </rPh>
    <rPh sb="2" eb="4">
      <t>ダイキン</t>
    </rPh>
    <rPh sb="4" eb="5">
      <t>ガク</t>
    </rPh>
    <phoneticPr fontId="4"/>
  </si>
  <si>
    <t>現場代理人氏名</t>
    <rPh sb="0" eb="2">
      <t>ゲンバ</t>
    </rPh>
    <rPh sb="2" eb="5">
      <t>ダイリニン</t>
    </rPh>
    <rPh sb="5" eb="7">
      <t>シメイ</t>
    </rPh>
    <phoneticPr fontId="4"/>
  </si>
  <si>
    <t>実　 務 　経 　験　 証　 明 　書</t>
    <rPh sb="0" eb="4">
      <t>ジツム</t>
    </rPh>
    <rPh sb="6" eb="10">
      <t>ケイケン</t>
    </rPh>
    <rPh sb="12" eb="19">
      <t>ショウメイショ</t>
    </rPh>
    <phoneticPr fontId="2"/>
  </si>
  <si>
    <t>沖縄県知事　　　○　○　○　○　　　殿</t>
    <rPh sb="0" eb="3">
      <t>オキナワケン</t>
    </rPh>
    <rPh sb="3" eb="5">
      <t>チジ</t>
    </rPh>
    <rPh sb="18" eb="19">
      <t>ドノ</t>
    </rPh>
    <phoneticPr fontId="2"/>
  </si>
  <si>
    <t>（証明者）</t>
    <rPh sb="1" eb="4">
      <t>ショウメイシャ</t>
    </rPh>
    <phoneticPr fontId="2"/>
  </si>
  <si>
    <t>所在地</t>
    <rPh sb="0" eb="3">
      <t>ショザイチ</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</si>
  <si>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</si>
  <si>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</si>
  <si>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記</t>
    <rPh sb="0" eb="1">
      <t>キ</t>
    </rPh>
    <phoneticPr fontId="2"/>
  </si>
  <si>
    <t>技術者の氏名</t>
    <rPh sb="0" eb="3">
      <t>ギジュツシャ</t>
    </rPh>
    <rPh sb="4" eb="6">
      <t>シメイ</t>
    </rPh>
    <phoneticPr fontId="2"/>
  </si>
  <si>
    <t>使用された期間</t>
    <rPh sb="0" eb="2">
      <t>シヨウ</t>
    </rPh>
    <rPh sb="5" eb="7">
      <t>キカン</t>
    </rPh>
    <phoneticPr fontId="2"/>
  </si>
  <si>
    <t>使用者の商号又は名称</t>
    <rPh sb="0" eb="3">
      <t>シヨウシャ</t>
    </rPh>
    <rPh sb="4" eb="6">
      <t>ショウゴウ</t>
    </rPh>
    <rPh sb="6" eb="7">
      <t>マタ</t>
    </rPh>
    <rPh sb="8" eb="10">
      <t>メイショウ</t>
    </rPh>
    <phoneticPr fontId="2"/>
  </si>
  <si>
    <t>職名</t>
    <rPh sb="0" eb="2">
      <t>ショクメイ</t>
    </rPh>
    <phoneticPr fontId="2"/>
  </si>
  <si>
    <t>実　務　経　験　の　内　容</t>
    <rPh sb="0" eb="3">
      <t>ジツム</t>
    </rPh>
    <rPh sb="4" eb="7">
      <t>ケイケン</t>
    </rPh>
    <rPh sb="10" eb="13">
      <t>ナイヨウ</t>
    </rPh>
    <phoneticPr fontId="2"/>
  </si>
  <si>
    <t>実務経験年数</t>
    <rPh sb="0" eb="2">
      <t>ジツム</t>
    </rPh>
    <rPh sb="2" eb="4">
      <t>ケイケン</t>
    </rPh>
    <rPh sb="4" eb="6">
      <t>ネンスウ</t>
    </rPh>
    <phoneticPr fontId="2"/>
  </si>
  <si>
    <t>　　　　年　　月から　　　　年　　月まで</t>
    <rPh sb="4" eb="5">
      <t>ネン</t>
    </rPh>
    <rPh sb="7" eb="8">
      <t>ガツ</t>
    </rPh>
    <rPh sb="14" eb="15">
      <t>ネン</t>
    </rPh>
    <rPh sb="17" eb="18">
      <t>ガツ</t>
    </rPh>
    <phoneticPr fontId="2"/>
  </si>
  <si>
    <t>使用者の証明を得る</t>
    <rPh sb="0" eb="3">
      <t>シヨウシャ</t>
    </rPh>
    <rPh sb="4" eb="6">
      <t>ショウメイ</t>
    </rPh>
    <rPh sb="7" eb="8">
      <t>エ</t>
    </rPh>
    <phoneticPr fontId="2"/>
  </si>
  <si>
    <t>その理由</t>
    <rPh sb="2" eb="4">
      <t>リユウ</t>
    </rPh>
    <phoneticPr fontId="2"/>
  </si>
  <si>
    <t>ことができない場合</t>
    <rPh sb="7" eb="9">
      <t>バアイ</t>
    </rPh>
    <phoneticPr fontId="2"/>
  </si>
  <si>
    <t>証明者と技術者の関係</t>
    <rPh sb="0" eb="3">
      <t>ショウメイシャ</t>
    </rPh>
    <rPh sb="4" eb="7">
      <t>ギジュツシャ</t>
    </rPh>
    <rPh sb="8" eb="10">
      <t>カンケイ</t>
    </rPh>
    <phoneticPr fontId="2"/>
  </si>
  <si>
    <t>沖縄県知事　　　○　○　○　○　　　殿</t>
    <rPh sb="0" eb="3">
      <t>オキナワケン</t>
    </rPh>
    <rPh sb="3" eb="5">
      <t>チジ</t>
    </rPh>
    <rPh sb="18" eb="19">
      <t>ドノ</t>
    </rPh>
    <phoneticPr fontId="4"/>
  </si>
  <si>
    <t>建　設　工　事　下　請　通　知　書</t>
    <rPh sb="0" eb="1">
      <t>ケン</t>
    </rPh>
    <rPh sb="2" eb="3">
      <t>セツ</t>
    </rPh>
    <rPh sb="4" eb="5">
      <t>コウ</t>
    </rPh>
    <rPh sb="6" eb="7">
      <t>コト</t>
    </rPh>
    <rPh sb="8" eb="9">
      <t>モト</t>
    </rPh>
    <rPh sb="10" eb="11">
      <t>ショウ</t>
    </rPh>
    <rPh sb="12" eb="13">
      <t>ツウ</t>
    </rPh>
    <rPh sb="14" eb="15">
      <t>チ</t>
    </rPh>
    <rPh sb="16" eb="17">
      <t>ショ</t>
    </rPh>
    <phoneticPr fontId="4"/>
  </si>
  <si>
    <t>工　事　名</t>
    <rPh sb="0" eb="1">
      <t>コウ</t>
    </rPh>
    <rPh sb="2" eb="3">
      <t>コト</t>
    </rPh>
    <rPh sb="4" eb="5">
      <t>メイ</t>
    </rPh>
    <phoneticPr fontId="4"/>
  </si>
  <si>
    <t>工　　期</t>
    <rPh sb="0" eb="1">
      <t>コウ</t>
    </rPh>
    <rPh sb="3" eb="4">
      <t>キ</t>
    </rPh>
    <phoneticPr fontId="4"/>
  </si>
  <si>
    <t>下請業者との契約内容</t>
    <rPh sb="0" eb="2">
      <t>シタウ</t>
    </rPh>
    <rPh sb="2" eb="4">
      <t>ギョウシャ</t>
    </rPh>
    <rPh sb="6" eb="8">
      <t>ケイヤク</t>
    </rPh>
    <rPh sb="8" eb="10">
      <t>ナイヨウ</t>
    </rPh>
    <phoneticPr fontId="4"/>
  </si>
  <si>
    <t>許可番号</t>
    <rPh sb="0" eb="2">
      <t>キョカ</t>
    </rPh>
    <rPh sb="2" eb="4">
      <t>バンゴウ</t>
    </rPh>
    <phoneticPr fontId="4"/>
  </si>
  <si>
    <t>（　　～第　　　号）</t>
    <rPh sb="4" eb="5">
      <t>ダイ</t>
    </rPh>
    <rPh sb="8" eb="9">
      <t>ゴウ</t>
    </rPh>
    <phoneticPr fontId="4"/>
  </si>
  <si>
    <t>業</t>
    <rPh sb="0" eb="1">
      <t>ギョウ</t>
    </rPh>
    <phoneticPr fontId="4"/>
  </si>
  <si>
    <t>商　　号</t>
    <rPh sb="0" eb="1">
      <t>ショウ</t>
    </rPh>
    <rPh sb="3" eb="4">
      <t>ゴウ</t>
    </rPh>
    <phoneticPr fontId="4"/>
  </si>
  <si>
    <t>者</t>
    <rPh sb="0" eb="1">
      <t>シャ</t>
    </rPh>
    <phoneticPr fontId="4"/>
  </si>
  <si>
    <t>代表者</t>
    <rPh sb="0" eb="3">
      <t>ダイヒョウシャ</t>
    </rPh>
    <phoneticPr fontId="4"/>
  </si>
  <si>
    <t>名</t>
    <rPh sb="0" eb="1">
      <t>メイ</t>
    </rPh>
    <phoneticPr fontId="4"/>
  </si>
  <si>
    <t>所在地</t>
    <rPh sb="0" eb="3">
      <t>ショザイチ</t>
    </rPh>
    <phoneticPr fontId="4"/>
  </si>
  <si>
    <t>電話番号</t>
    <rPh sb="0" eb="2">
      <t>デンワ</t>
    </rPh>
    <rPh sb="2" eb="4">
      <t>バンゴウ</t>
    </rPh>
    <phoneticPr fontId="4"/>
  </si>
  <si>
    <t>（TEL　　　　　　　　）</t>
    <phoneticPr fontId="4"/>
  </si>
  <si>
    <t>契約年月日</t>
    <rPh sb="0" eb="2">
      <t>ケイヤク</t>
    </rPh>
    <rPh sb="2" eb="5">
      <t>ネ</t>
    </rPh>
    <phoneticPr fontId="4"/>
  </si>
  <si>
    <t>円</t>
    <rPh sb="0" eb="1">
      <t>エン</t>
    </rPh>
    <phoneticPr fontId="4"/>
  </si>
  <si>
    <t>契約金額</t>
    <rPh sb="0" eb="3">
      <t>ケイヤクキン</t>
    </rPh>
    <rPh sb="3" eb="4">
      <t>ガク</t>
    </rPh>
    <phoneticPr fontId="4"/>
  </si>
  <si>
    <t>うち元請からの</t>
    <rPh sb="2" eb="4">
      <t>モトウ</t>
    </rPh>
    <phoneticPr fontId="4"/>
  </si>
  <si>
    <t>支給材金額</t>
    <rPh sb="0" eb="2">
      <t>シキュウ</t>
    </rPh>
    <rPh sb="2" eb="3">
      <t>ザイ</t>
    </rPh>
    <rPh sb="3" eb="5">
      <t>キンガク</t>
    </rPh>
    <phoneticPr fontId="4"/>
  </si>
  <si>
    <t>１　契約書</t>
    <rPh sb="2" eb="5">
      <t>ケイヤクショ</t>
    </rPh>
    <phoneticPr fontId="4"/>
  </si>
  <si>
    <t>契約方法</t>
    <rPh sb="0" eb="2">
      <t>ケイヤク</t>
    </rPh>
    <rPh sb="2" eb="4">
      <t>ホウホウ</t>
    </rPh>
    <phoneticPr fontId="4"/>
  </si>
  <si>
    <t>２　注文書</t>
    <rPh sb="2" eb="5">
      <t>チュウモンショ</t>
    </rPh>
    <phoneticPr fontId="4"/>
  </si>
  <si>
    <t>代金の支払い方法等</t>
    <rPh sb="0" eb="2">
      <t>ダイキン</t>
    </rPh>
    <rPh sb="3" eb="5">
      <t>シハラ</t>
    </rPh>
    <rPh sb="6" eb="8">
      <t>ホウホウ</t>
    </rPh>
    <rPh sb="8" eb="9">
      <t>トウ</t>
    </rPh>
    <phoneticPr fontId="4"/>
  </si>
  <si>
    <t>現金　　　　　　　円</t>
    <rPh sb="0" eb="2">
      <t>ゲンキン</t>
    </rPh>
    <rPh sb="9" eb="10">
      <t>エン</t>
    </rPh>
    <phoneticPr fontId="4"/>
  </si>
  <si>
    <t>前払金</t>
    <rPh sb="0" eb="1">
      <t>マエ</t>
    </rPh>
    <rPh sb="1" eb="2">
      <t>ハラ</t>
    </rPh>
    <rPh sb="2" eb="3">
      <t>キン</t>
    </rPh>
    <phoneticPr fontId="4"/>
  </si>
  <si>
    <t>手形　　　　　　　円</t>
    <rPh sb="0" eb="2">
      <t>テガタ</t>
    </rPh>
    <rPh sb="9" eb="10">
      <t>エン</t>
    </rPh>
    <phoneticPr fontId="4"/>
  </si>
  <si>
    <t>契約締結後　　日支払</t>
    <rPh sb="0" eb="2">
      <t>ケイヤク</t>
    </rPh>
    <rPh sb="2" eb="5">
      <t>テイケツゴ</t>
    </rPh>
    <rPh sb="7" eb="8">
      <t>ニチ</t>
    </rPh>
    <rPh sb="8" eb="10">
      <t>シハラ</t>
    </rPh>
    <phoneticPr fontId="4"/>
  </si>
  <si>
    <t>手形期間　　　　日</t>
    <phoneticPr fontId="4"/>
  </si>
  <si>
    <t>　　日締切　　日支払</t>
    <rPh sb="2" eb="3">
      <t>ニチ</t>
    </rPh>
    <rPh sb="3" eb="4">
      <t>シ</t>
    </rPh>
    <rPh sb="4" eb="5">
      <t>キ</t>
    </rPh>
    <rPh sb="7" eb="8">
      <t>ニチ</t>
    </rPh>
    <rPh sb="8" eb="10">
      <t>シハラ</t>
    </rPh>
    <phoneticPr fontId="4"/>
  </si>
  <si>
    <t>引渡時</t>
    <rPh sb="0" eb="1">
      <t>ヒ</t>
    </rPh>
    <rPh sb="1" eb="2">
      <t>ワタ</t>
    </rPh>
    <rPh sb="2" eb="3">
      <t>トキ</t>
    </rPh>
    <phoneticPr fontId="4"/>
  </si>
  <si>
    <t>の支払</t>
    <rPh sb="1" eb="3">
      <t>シハラ</t>
    </rPh>
    <phoneticPr fontId="4"/>
  </si>
  <si>
    <t>請求後　 　日以内</t>
    <rPh sb="0" eb="3">
      <t>セイキュウゴ</t>
    </rPh>
    <rPh sb="6" eb="7">
      <t>ニチ</t>
    </rPh>
    <rPh sb="7" eb="9">
      <t>イナイ</t>
    </rPh>
    <phoneticPr fontId="4"/>
  </si>
  <si>
    <t>工事内容</t>
    <rPh sb="0" eb="2">
      <t>コウジ</t>
    </rPh>
    <rPh sb="2" eb="4">
      <t>ナイヨウ</t>
    </rPh>
    <phoneticPr fontId="4"/>
  </si>
  <si>
    <t>下請にした理由</t>
    <rPh sb="0" eb="2">
      <t>シタウ</t>
    </rPh>
    <rPh sb="5" eb="7">
      <t>リユウ</t>
    </rPh>
    <phoneticPr fontId="4"/>
  </si>
  <si>
    <t>下請選定の方法</t>
    <rPh sb="0" eb="2">
      <t>シタウ</t>
    </rPh>
    <rPh sb="2" eb="4">
      <t>センテイ</t>
    </rPh>
    <rPh sb="5" eb="7">
      <t>ホウホウ</t>
    </rPh>
    <phoneticPr fontId="4"/>
  </si>
  <si>
    <t>金額の決定方法</t>
    <rPh sb="0" eb="2">
      <t>キンガク</t>
    </rPh>
    <rPh sb="3" eb="5">
      <t>ケッテイ</t>
    </rPh>
    <rPh sb="5" eb="7">
      <t>ホウホウ</t>
    </rPh>
    <phoneticPr fontId="4"/>
  </si>
  <si>
    <t>建退共証紙配布</t>
    <rPh sb="0" eb="1">
      <t>ケン</t>
    </rPh>
    <rPh sb="1" eb="2">
      <t>タイ</t>
    </rPh>
    <rPh sb="2" eb="3">
      <t>トモ</t>
    </rPh>
    <rPh sb="3" eb="5">
      <t>ショウシ</t>
    </rPh>
    <rPh sb="5" eb="7">
      <t>ハイフ</t>
    </rPh>
    <phoneticPr fontId="4"/>
  </si>
  <si>
    <t>延　　人分　　　　　円</t>
    <rPh sb="0" eb="1">
      <t>ノ</t>
    </rPh>
    <rPh sb="3" eb="4">
      <t>ニン</t>
    </rPh>
    <rPh sb="4" eb="5">
      <t>ブン</t>
    </rPh>
    <rPh sb="10" eb="11">
      <t>エン</t>
    </rPh>
    <phoneticPr fontId="4"/>
  </si>
  <si>
    <t>備   考</t>
    <rPh sb="0" eb="1">
      <t>ソナエ</t>
    </rPh>
    <rPh sb="4" eb="5">
      <t>コウ</t>
    </rPh>
    <phoneticPr fontId="4"/>
  </si>
  <si>
    <t>工種</t>
    <rPh sb="0" eb="2">
      <t>コウシュ</t>
    </rPh>
    <phoneticPr fontId="4"/>
  </si>
  <si>
    <t>工事番号</t>
    <rPh sb="0" eb="2">
      <t>コウジ</t>
    </rPh>
    <rPh sb="2" eb="4">
      <t>バンゴウ</t>
    </rPh>
    <phoneticPr fontId="4"/>
  </si>
  <si>
    <t>工事番号・工事名</t>
    <rPh sb="0" eb="2">
      <t>コウジ</t>
    </rPh>
    <rPh sb="2" eb="4">
      <t>バンゴウ</t>
    </rPh>
    <rPh sb="5" eb="8">
      <t>コウジメイ</t>
    </rPh>
    <phoneticPr fontId="4"/>
  </si>
  <si>
    <t>その他の共済、保険の名称</t>
    <rPh sb="2" eb="3">
      <t>タ</t>
    </rPh>
    <rPh sb="4" eb="6">
      <t>キョウサイ</t>
    </rPh>
    <rPh sb="7" eb="9">
      <t>ホケン</t>
    </rPh>
    <rPh sb="10" eb="12">
      <t>メイショウ</t>
    </rPh>
    <phoneticPr fontId="4"/>
  </si>
  <si>
    <t>【加入証明確認書提出要領】</t>
    <rPh sb="1" eb="3">
      <t>カニュウ</t>
    </rPh>
    <rPh sb="3" eb="5">
      <t>ショウメイ</t>
    </rPh>
    <rPh sb="5" eb="7">
      <t>カクニン</t>
    </rPh>
    <rPh sb="7" eb="8">
      <t>ショ</t>
    </rPh>
    <rPh sb="8" eb="10">
      <t>テイシュツ</t>
    </rPh>
    <rPh sb="10" eb="12">
      <t>ヨウリョウ</t>
    </rPh>
    <phoneticPr fontId="4"/>
  </si>
  <si>
    <t>１　建設業福祉共済団指定銀行で加入手続後、加入証明書（発注者用〔官</t>
    <rPh sb="2" eb="5">
      <t>ケンセツギョウ</t>
    </rPh>
    <rPh sb="5" eb="7">
      <t>フクシ</t>
    </rPh>
    <rPh sb="7" eb="9">
      <t>キョウサイ</t>
    </rPh>
    <rPh sb="9" eb="10">
      <t>ダン</t>
    </rPh>
    <rPh sb="10" eb="12">
      <t>シテイ</t>
    </rPh>
    <rPh sb="12" eb="14">
      <t>ギンコウ</t>
    </rPh>
    <rPh sb="15" eb="17">
      <t>カニュウ</t>
    </rPh>
    <rPh sb="17" eb="19">
      <t>テツヅ</t>
    </rPh>
    <rPh sb="19" eb="20">
      <t>ゴ</t>
    </rPh>
    <rPh sb="21" eb="23">
      <t>カニュウ</t>
    </rPh>
    <rPh sb="23" eb="25">
      <t>ショウメイ</t>
    </rPh>
    <rPh sb="25" eb="26">
      <t>ショ</t>
    </rPh>
    <rPh sb="27" eb="30">
      <t>ハッチュウシャ</t>
    </rPh>
    <rPh sb="30" eb="31">
      <t>ヨウ</t>
    </rPh>
    <rPh sb="32" eb="33">
      <t>カン</t>
    </rPh>
    <phoneticPr fontId="4"/>
  </si>
  <si>
    <t>公庁等用〕）を貼付する。</t>
    <rPh sb="0" eb="1">
      <t>コウ</t>
    </rPh>
    <rPh sb="1" eb="2">
      <t>チョウ</t>
    </rPh>
    <rPh sb="2" eb="3">
      <t>トウ</t>
    </rPh>
    <rPh sb="3" eb="4">
      <t>ヨウ</t>
    </rPh>
    <rPh sb="7" eb="9">
      <t>チョウフ</t>
    </rPh>
    <phoneticPr fontId="4"/>
  </si>
  <si>
    <t>２　発注者に加入証明書を提出する。（契約日から１ヶ月以内に）</t>
    <rPh sb="2" eb="5">
      <t>ハッチュウシャ</t>
    </rPh>
    <rPh sb="6" eb="8">
      <t>カニュウ</t>
    </rPh>
    <rPh sb="8" eb="10">
      <t>ショウメイ</t>
    </rPh>
    <rPh sb="10" eb="11">
      <t>ショ</t>
    </rPh>
    <rPh sb="12" eb="14">
      <t>テイシュツ</t>
    </rPh>
    <rPh sb="18" eb="20">
      <t>ケイヤク</t>
    </rPh>
    <rPh sb="20" eb="21">
      <t>ヒ</t>
    </rPh>
    <rPh sb="25" eb="26">
      <t>ゲツ</t>
    </rPh>
    <rPh sb="26" eb="28">
      <t>イナイ</t>
    </rPh>
    <phoneticPr fontId="4"/>
  </si>
  <si>
    <t>険制度に加入している場合は、その加入を証する書面の写しを提出し</t>
    <rPh sb="0" eb="1">
      <t>ケン</t>
    </rPh>
    <rPh sb="1" eb="3">
      <t>セイド</t>
    </rPh>
    <rPh sb="4" eb="6">
      <t>カニュウ</t>
    </rPh>
    <rPh sb="10" eb="12">
      <t>バアイ</t>
    </rPh>
    <rPh sb="16" eb="18">
      <t>カニュウ</t>
    </rPh>
    <rPh sb="19" eb="20">
      <t>ショウ</t>
    </rPh>
    <rPh sb="22" eb="24">
      <t>ショメン</t>
    </rPh>
    <rPh sb="25" eb="26">
      <t>ウツ</t>
    </rPh>
    <rPh sb="28" eb="30">
      <t>テイシュツ</t>
    </rPh>
    <phoneticPr fontId="4"/>
  </si>
  <si>
    <t>てください。</t>
    <phoneticPr fontId="4"/>
  </si>
  <si>
    <t>号</t>
  </si>
  <si>
    <t>工　事　名</t>
  </si>
  <si>
    <t>㎡</t>
  </si>
  <si>
    <t>用途</t>
  </si>
  <si>
    <t>工事名：</t>
    <rPh sb="0" eb="1">
      <t>コウ</t>
    </rPh>
    <rPh sb="1" eb="2">
      <t>コト</t>
    </rPh>
    <rPh sb="2" eb="3">
      <t>メイ</t>
    </rPh>
    <phoneticPr fontId="4"/>
  </si>
  <si>
    <t>殿</t>
    <rPh sb="0" eb="1">
      <t>ドノ</t>
    </rPh>
    <phoneticPr fontId="2"/>
  </si>
  <si>
    <t>沖縄県知事　　　○　○　○　○　　　印</t>
    <rPh sb="0" eb="3">
      <t>オ</t>
    </rPh>
    <rPh sb="3" eb="5">
      <t>チジ</t>
    </rPh>
    <rPh sb="18" eb="19">
      <t>イン</t>
    </rPh>
    <phoneticPr fontId="4"/>
  </si>
  <si>
    <t>監　督　員　通　知　書</t>
    <rPh sb="0" eb="1">
      <t>カン</t>
    </rPh>
    <rPh sb="2" eb="3">
      <t>ヨシ</t>
    </rPh>
    <rPh sb="4" eb="5">
      <t>イン</t>
    </rPh>
    <rPh sb="6" eb="7">
      <t>ツウ</t>
    </rPh>
    <rPh sb="8" eb="9">
      <t>チ</t>
    </rPh>
    <rPh sb="10" eb="11">
      <t>ショ</t>
    </rPh>
    <phoneticPr fontId="4"/>
  </si>
  <si>
    <t>氏名</t>
    <rPh sb="0" eb="2">
      <t>シメイ</t>
    </rPh>
    <phoneticPr fontId="2"/>
  </si>
  <si>
    <t>監　督　員　変　更　通　知　書</t>
    <rPh sb="0" eb="1">
      <t>カン</t>
    </rPh>
    <rPh sb="2" eb="3">
      <t>ヨシ</t>
    </rPh>
    <rPh sb="4" eb="5">
      <t>イン</t>
    </rPh>
    <rPh sb="6" eb="7">
      <t>ヘン</t>
    </rPh>
    <rPh sb="8" eb="9">
      <t>サラ</t>
    </rPh>
    <rPh sb="10" eb="11">
      <t>ツウ</t>
    </rPh>
    <rPh sb="12" eb="13">
      <t>チ</t>
    </rPh>
    <rPh sb="14" eb="15">
      <t>ショ</t>
    </rPh>
    <phoneticPr fontId="4"/>
  </si>
  <si>
    <t>新</t>
    <rPh sb="0" eb="1">
      <t>シン</t>
    </rPh>
    <phoneticPr fontId="2"/>
  </si>
  <si>
    <t>旧</t>
    <rPh sb="0" eb="1">
      <t>キュウ</t>
    </rPh>
    <phoneticPr fontId="2"/>
  </si>
  <si>
    <t>工事名　：</t>
    <rPh sb="0" eb="1">
      <t>コウ</t>
    </rPh>
    <rPh sb="1" eb="2">
      <t>コト</t>
    </rPh>
    <rPh sb="2" eb="3">
      <t>メイ</t>
    </rPh>
    <phoneticPr fontId="4"/>
  </si>
  <si>
    <t>住所</t>
    <rPh sb="0" eb="2">
      <t>ジュウショ</t>
    </rPh>
    <phoneticPr fontId="2"/>
  </si>
  <si>
    <t>商号</t>
    <rPh sb="0" eb="2">
      <t>ショウゴウ</t>
    </rPh>
    <phoneticPr fontId="2"/>
  </si>
  <si>
    <t>是 正 等 の 措 置 請 求 に つ い て</t>
    <rPh sb="0" eb="1">
      <t>コレ</t>
    </rPh>
    <rPh sb="2" eb="3">
      <t>セイ</t>
    </rPh>
    <rPh sb="4" eb="5">
      <t>トウ</t>
    </rPh>
    <rPh sb="8" eb="9">
      <t>ソ</t>
    </rPh>
    <rPh sb="10" eb="11">
      <t>オキ</t>
    </rPh>
    <rPh sb="12" eb="13">
      <t>ショウ</t>
    </rPh>
    <rPh sb="14" eb="15">
      <t>モトム</t>
    </rPh>
    <phoneticPr fontId="4"/>
  </si>
  <si>
    <t>不適当と認められる者</t>
    <rPh sb="0" eb="3">
      <t>フテキトウ</t>
    </rPh>
    <rPh sb="4" eb="5">
      <t>ミト</t>
    </rPh>
    <rPh sb="9" eb="10">
      <t>モノ</t>
    </rPh>
    <phoneticPr fontId="2"/>
  </si>
  <si>
    <t>必要とする措置</t>
    <rPh sb="0" eb="2">
      <t>ヒツヨウ</t>
    </rPh>
    <rPh sb="5" eb="7">
      <t>ソチ</t>
    </rPh>
    <phoneticPr fontId="2"/>
  </si>
  <si>
    <t>理由</t>
    <rPh sb="0" eb="2">
      <t>リユウ</t>
    </rPh>
    <phoneticPr fontId="2"/>
  </si>
  <si>
    <t>１</t>
    <phoneticPr fontId="4"/>
  </si>
  <si>
    <t>２</t>
    <phoneticPr fontId="4"/>
  </si>
  <si>
    <t>３</t>
    <phoneticPr fontId="4"/>
  </si>
  <si>
    <t>部分払金</t>
    <rPh sb="0" eb="2">
      <t>ブブン</t>
    </rPh>
    <rPh sb="2" eb="3">
      <t>ハラ</t>
    </rPh>
    <rPh sb="3" eb="4">
      <t>キン</t>
    </rPh>
    <phoneticPr fontId="4"/>
  </si>
  <si>
    <t>発議事項</t>
    <rPh sb="0" eb="2">
      <t>ハツギ</t>
    </rPh>
    <rPh sb="2" eb="4">
      <t>ジコウ</t>
    </rPh>
    <phoneticPr fontId="4"/>
  </si>
  <si>
    <t>（内容）</t>
    <rPh sb="1" eb="3">
      <t>ナイヨウ</t>
    </rPh>
    <phoneticPr fontId="4"/>
  </si>
  <si>
    <t>材料名</t>
    <rPh sb="0" eb="3">
      <t>ザイリョウメイ</t>
    </rPh>
    <phoneticPr fontId="4"/>
  </si>
  <si>
    <t>品質規格</t>
    <rPh sb="0" eb="2">
      <t>ヒンシツ</t>
    </rPh>
    <rPh sb="2" eb="4">
      <t>キカク</t>
    </rPh>
    <phoneticPr fontId="4"/>
  </si>
  <si>
    <t>備考</t>
    <rPh sb="0" eb="2">
      <t>ビコウ</t>
    </rPh>
    <phoneticPr fontId="4"/>
  </si>
  <si>
    <t>主任技術者</t>
    <rPh sb="0" eb="2">
      <t>シュニン</t>
    </rPh>
    <rPh sb="2" eb="5">
      <t>ギジュツシャ</t>
    </rPh>
    <phoneticPr fontId="2"/>
  </si>
  <si>
    <t>（監理技術者）</t>
    <rPh sb="1" eb="3">
      <t>カンリ</t>
    </rPh>
    <rPh sb="3" eb="6">
      <t>ギジュツシャ</t>
    </rPh>
    <phoneticPr fontId="2"/>
  </si>
  <si>
    <t>（別添）</t>
    <rPh sb="1" eb="3">
      <t>ベッテン</t>
    </rPh>
    <phoneticPr fontId="2"/>
  </si>
  <si>
    <t>是 正 等 の 措 置 結 果 に つ い て</t>
    <rPh sb="0" eb="1">
      <t>コレ</t>
    </rPh>
    <rPh sb="2" eb="3">
      <t>セイ</t>
    </rPh>
    <rPh sb="4" eb="5">
      <t>トウ</t>
    </rPh>
    <rPh sb="8" eb="9">
      <t>ソ</t>
    </rPh>
    <rPh sb="10" eb="11">
      <t>オキ</t>
    </rPh>
    <rPh sb="12" eb="13">
      <t>ユウ</t>
    </rPh>
    <rPh sb="14" eb="15">
      <t>ハテ</t>
    </rPh>
    <phoneticPr fontId="4"/>
  </si>
  <si>
    <t>（請求者）</t>
    <rPh sb="1" eb="4">
      <t>セイキュウシャ</t>
    </rPh>
    <phoneticPr fontId="2"/>
  </si>
  <si>
    <t>（被請求者）</t>
    <rPh sb="1" eb="2">
      <t>ヒ</t>
    </rPh>
    <rPh sb="2" eb="5">
      <t>セイキュウシャ</t>
    </rPh>
    <phoneticPr fontId="4"/>
  </si>
  <si>
    <t>措置の内容</t>
    <rPh sb="0" eb="2">
      <t>ソチ</t>
    </rPh>
    <rPh sb="3" eb="5">
      <t>ナイヨウ</t>
    </rPh>
    <phoneticPr fontId="2"/>
  </si>
  <si>
    <t>工　事　材　料　搬　出　承　諾　願</t>
    <rPh sb="0" eb="1">
      <t>コウ</t>
    </rPh>
    <rPh sb="2" eb="3">
      <t>コト</t>
    </rPh>
    <rPh sb="4" eb="5">
      <t>ザイ</t>
    </rPh>
    <rPh sb="6" eb="7">
      <t>リョウ</t>
    </rPh>
    <rPh sb="8" eb="9">
      <t>ハン</t>
    </rPh>
    <rPh sb="10" eb="11">
      <t>デ</t>
    </rPh>
    <rPh sb="12" eb="13">
      <t>ショウ</t>
    </rPh>
    <rPh sb="14" eb="15">
      <t>ダク</t>
    </rPh>
    <rPh sb="16" eb="17">
      <t>ネガ</t>
    </rPh>
    <phoneticPr fontId="2"/>
  </si>
  <si>
    <t>（別添「搬出材料一覧」のとおり）</t>
    <rPh sb="1" eb="3">
      <t>ベッテン</t>
    </rPh>
    <rPh sb="4" eb="6">
      <t>ハンシュツ</t>
    </rPh>
    <rPh sb="6" eb="8">
      <t>ザイリョウ</t>
    </rPh>
    <rPh sb="8" eb="10">
      <t>イチラン</t>
    </rPh>
    <phoneticPr fontId="2"/>
  </si>
  <si>
    <t>搬　出　材　料　一　覧　表</t>
    <rPh sb="0" eb="1">
      <t>ハン</t>
    </rPh>
    <rPh sb="2" eb="3">
      <t>デ</t>
    </rPh>
    <rPh sb="4" eb="5">
      <t>ザイ</t>
    </rPh>
    <rPh sb="6" eb="7">
      <t>リョウ</t>
    </rPh>
    <rPh sb="8" eb="9">
      <t>イチ</t>
    </rPh>
    <rPh sb="10" eb="11">
      <t>ラン</t>
    </rPh>
    <rPh sb="12" eb="13">
      <t>ヒョウ</t>
    </rPh>
    <phoneticPr fontId="2"/>
  </si>
  <si>
    <t>搬出数量</t>
    <rPh sb="0" eb="2">
      <t>ハンシュツ</t>
    </rPh>
    <rPh sb="2" eb="4">
      <t>スウリョウ</t>
    </rPh>
    <phoneticPr fontId="4"/>
  </si>
  <si>
    <t>技術者</t>
    <rPh sb="0" eb="3">
      <t>ギジュツシャ</t>
    </rPh>
    <phoneticPr fontId="4"/>
  </si>
  <si>
    <t>代理人</t>
    <rPh sb="0" eb="3">
      <t>ダイリニン</t>
    </rPh>
    <phoneticPr fontId="4"/>
  </si>
  <si>
    <t>工事名：</t>
    <rPh sb="0" eb="2">
      <t>コウジ</t>
    </rPh>
    <phoneticPr fontId="4"/>
  </si>
  <si>
    <t>工期：</t>
    <rPh sb="0" eb="2">
      <t>コウキ</t>
    </rPh>
    <phoneticPr fontId="4"/>
  </si>
  <si>
    <t>工種：</t>
    <rPh sb="0" eb="2">
      <t>コウシュ</t>
    </rPh>
    <phoneticPr fontId="2"/>
  </si>
  <si>
    <t>搬出材料：</t>
    <rPh sb="0" eb="2">
      <t>ハンシュツ</t>
    </rPh>
    <rPh sb="2" eb="4">
      <t>ザイリョウ</t>
    </rPh>
    <phoneticPr fontId="2"/>
  </si>
  <si>
    <t>搬出予定年月日：</t>
    <rPh sb="0" eb="2">
      <t>ハンシュツ</t>
    </rPh>
    <rPh sb="2" eb="4">
      <t>ヨテイ</t>
    </rPh>
    <rPh sb="4" eb="7">
      <t>ネンガッピ</t>
    </rPh>
    <phoneticPr fontId="2"/>
  </si>
  <si>
    <t>搬出理由：</t>
    <rPh sb="0" eb="2">
      <t>ハンシュツ</t>
    </rPh>
    <rPh sb="2" eb="4">
      <t>リユウ</t>
    </rPh>
    <phoneticPr fontId="2"/>
  </si>
  <si>
    <t>その他：</t>
    <rPh sb="2" eb="3">
      <t>タ</t>
    </rPh>
    <phoneticPr fontId="2"/>
  </si>
  <si>
    <t>上表材料の現場外搬出を承諾します。</t>
    <rPh sb="0" eb="2">
      <t>ジョウヒョウ</t>
    </rPh>
    <rPh sb="2" eb="4">
      <t>ザイリョウ</t>
    </rPh>
    <rPh sb="5" eb="7">
      <t>ゲンバ</t>
    </rPh>
    <rPh sb="7" eb="8">
      <t>ガイ</t>
    </rPh>
    <rPh sb="8" eb="10">
      <t>ハンシュツ</t>
    </rPh>
    <rPh sb="11" eb="13">
      <t>ショウダク</t>
    </rPh>
    <phoneticPr fontId="2"/>
  </si>
  <si>
    <t>承諾者：</t>
    <rPh sb="0" eb="2">
      <t>ショウダク</t>
    </rPh>
    <rPh sb="2" eb="3">
      <t>シャ</t>
    </rPh>
    <phoneticPr fontId="2"/>
  </si>
  <si>
    <t>承諾年月日：</t>
    <rPh sb="0" eb="2">
      <t>ショウダク</t>
    </rPh>
    <rPh sb="2" eb="5">
      <t>ネンガッピ</t>
    </rPh>
    <phoneticPr fontId="2"/>
  </si>
  <si>
    <t>項目：</t>
    <rPh sb="0" eb="2">
      <t>コウモク</t>
    </rPh>
    <phoneticPr fontId="2"/>
  </si>
  <si>
    <t>立会要求年月日：</t>
    <rPh sb="0" eb="2">
      <t>タチアイ</t>
    </rPh>
    <rPh sb="2" eb="4">
      <t>ヨウキュウ</t>
    </rPh>
    <rPh sb="4" eb="7">
      <t>ネンガッピ</t>
    </rPh>
    <phoneticPr fontId="2"/>
  </si>
  <si>
    <t>資料等：</t>
    <rPh sb="0" eb="2">
      <t>シリョウ</t>
    </rPh>
    <rPh sb="2" eb="3">
      <t>トウ</t>
    </rPh>
    <phoneticPr fontId="2"/>
  </si>
  <si>
    <t>確認内容：</t>
    <rPh sb="0" eb="2">
      <t>カクニン</t>
    </rPh>
    <rPh sb="2" eb="4">
      <t>ナイヨウ</t>
    </rPh>
    <phoneticPr fontId="2"/>
  </si>
  <si>
    <t>調査の結果：</t>
    <rPh sb="0" eb="2">
      <t>チョウサ</t>
    </rPh>
    <rPh sb="3" eb="5">
      <t>ケッカ</t>
    </rPh>
    <phoneticPr fontId="2"/>
  </si>
  <si>
    <t>５　工事再開については、別途通知します。</t>
    <rPh sb="2" eb="4">
      <t>コウジ</t>
    </rPh>
    <rPh sb="4" eb="6">
      <t>サイカイ</t>
    </rPh>
    <rPh sb="12" eb="14">
      <t>ベット</t>
    </rPh>
    <rPh sb="14" eb="16">
      <t>ツウチ</t>
    </rPh>
    <phoneticPr fontId="2"/>
  </si>
  <si>
    <t>６　その他　：　</t>
    <rPh sb="4" eb="5">
      <t>タ</t>
    </rPh>
    <phoneticPr fontId="2"/>
  </si>
  <si>
    <t>３　一時中止箇所　：　</t>
    <rPh sb="2" eb="4">
      <t>イチジ</t>
    </rPh>
    <rPh sb="4" eb="6">
      <t>チュウシ</t>
    </rPh>
    <rPh sb="6" eb="8">
      <t>カショ</t>
    </rPh>
    <phoneticPr fontId="2"/>
  </si>
  <si>
    <t>２　中止理由　：　</t>
    <rPh sb="2" eb="4">
      <t>チュウシ</t>
    </rPh>
    <rPh sb="4" eb="6">
      <t>リユウ</t>
    </rPh>
    <phoneticPr fontId="2"/>
  </si>
  <si>
    <t>注）（　　　）内には１又は２を記入、〔　　　〕内は内容を選択すること。</t>
    <rPh sb="0" eb="1">
      <t>チュウ</t>
    </rPh>
    <rPh sb="7" eb="8">
      <t>ナイ</t>
    </rPh>
    <rPh sb="11" eb="12">
      <t>マタ</t>
    </rPh>
    <rPh sb="15" eb="17">
      <t>キニュウ</t>
    </rPh>
    <rPh sb="23" eb="24">
      <t>ナイ</t>
    </rPh>
    <rPh sb="25" eb="27">
      <t>ナイヨウ</t>
    </rPh>
    <rPh sb="28" eb="30">
      <t>センタク</t>
    </rPh>
    <phoneticPr fontId="4"/>
  </si>
  <si>
    <t>注）（　　　）には、１又は２を記入、〔　　　〕内は内容を選択すること。</t>
    <rPh sb="0" eb="1">
      <t>チュウ</t>
    </rPh>
    <rPh sb="11" eb="12">
      <t>マタ</t>
    </rPh>
    <rPh sb="15" eb="17">
      <t>キニュウ</t>
    </rPh>
    <rPh sb="23" eb="24">
      <t>ナイ</t>
    </rPh>
    <rPh sb="25" eb="27">
      <t>ナイヨウ</t>
    </rPh>
    <rPh sb="28" eb="30">
      <t>センタク</t>
    </rPh>
    <phoneticPr fontId="4"/>
  </si>
  <si>
    <t>２　工事再開箇所</t>
    <rPh sb="2" eb="4">
      <t>コウジ</t>
    </rPh>
    <rPh sb="4" eb="6">
      <t>サイカイ</t>
    </rPh>
    <rPh sb="6" eb="8">
      <t>カショ</t>
    </rPh>
    <phoneticPr fontId="2"/>
  </si>
  <si>
    <t>工期：</t>
    <rPh sb="0" eb="2">
      <t>コウキ</t>
    </rPh>
    <phoneticPr fontId="2"/>
  </si>
  <si>
    <t>短縮希望工期：</t>
    <rPh sb="0" eb="2">
      <t>タンシュク</t>
    </rPh>
    <rPh sb="2" eb="4">
      <t>キボウ</t>
    </rPh>
    <rPh sb="4" eb="6">
      <t>コウキ</t>
    </rPh>
    <phoneticPr fontId="2"/>
  </si>
  <si>
    <t>短縮理由：</t>
    <rPh sb="0" eb="2">
      <t>タンシュク</t>
    </rPh>
    <rPh sb="2" eb="4">
      <t>リユウ</t>
    </rPh>
    <phoneticPr fontId="2"/>
  </si>
  <si>
    <t>協議開始年月日：</t>
    <rPh sb="0" eb="2">
      <t>キョウギ</t>
    </rPh>
    <rPh sb="2" eb="4">
      <t>カイシ</t>
    </rPh>
    <rPh sb="4" eb="7">
      <t>ネンガッピ</t>
    </rPh>
    <phoneticPr fontId="2"/>
  </si>
  <si>
    <t>注２）（　　　）内には、該当する条及び項番号を記入すること。</t>
    <rPh sb="0" eb="1">
      <t>チュウ</t>
    </rPh>
    <rPh sb="8" eb="9">
      <t>ナイ</t>
    </rPh>
    <rPh sb="12" eb="14">
      <t>ガイトウ</t>
    </rPh>
    <rPh sb="16" eb="17">
      <t>ジョウ</t>
    </rPh>
    <rPh sb="17" eb="18">
      <t>オヨ</t>
    </rPh>
    <rPh sb="19" eb="20">
      <t>コウ</t>
    </rPh>
    <rPh sb="20" eb="22">
      <t>バンゴウ</t>
    </rPh>
    <rPh sb="23" eb="25">
      <t>キニュウ</t>
    </rPh>
    <phoneticPr fontId="2"/>
  </si>
  <si>
    <t>次の工事に係る関係書類を別添のとおり提出します。</t>
    <rPh sb="0" eb="1">
      <t>ツギ</t>
    </rPh>
    <rPh sb="2" eb="4">
      <t>コウジ</t>
    </rPh>
    <rPh sb="5" eb="6">
      <t>カカ</t>
    </rPh>
    <rPh sb="7" eb="9">
      <t>カンケイ</t>
    </rPh>
    <rPh sb="9" eb="11">
      <t>ショルイ</t>
    </rPh>
    <rPh sb="12" eb="14">
      <t>ベッテン</t>
    </rPh>
    <rPh sb="18" eb="20">
      <t>テイシュツ</t>
    </rPh>
    <phoneticPr fontId="2"/>
  </si>
  <si>
    <t>を、添付します（添付する資料に○を付けること）。</t>
    <rPh sb="2" eb="4">
      <t>テンプ</t>
    </rPh>
    <rPh sb="8" eb="10">
      <t>テンプ</t>
    </rPh>
    <rPh sb="12" eb="14">
      <t>シリョウ</t>
    </rPh>
    <rPh sb="17" eb="18">
      <t>ツ</t>
    </rPh>
    <phoneticPr fontId="2"/>
  </si>
  <si>
    <t>記</t>
    <rPh sb="0" eb="1">
      <t>キ</t>
    </rPh>
    <phoneticPr fontId="2"/>
  </si>
  <si>
    <t>工事名：</t>
    <rPh sb="0" eb="3">
      <t>コウジメイ</t>
    </rPh>
    <phoneticPr fontId="2"/>
  </si>
  <si>
    <t>注）確認内容については、参考図等を添付し、構造、工法、位置、断面等を具体的に記入する。</t>
    <rPh sb="0" eb="1">
      <t>チュウ</t>
    </rPh>
    <rPh sb="2" eb="4">
      <t>カクニン</t>
    </rPh>
    <rPh sb="4" eb="6">
      <t>ナイヨウ</t>
    </rPh>
    <rPh sb="12" eb="15">
      <t>サンコウズ</t>
    </rPh>
    <rPh sb="15" eb="16">
      <t>トウ</t>
    </rPh>
    <rPh sb="17" eb="19">
      <t>テンプ</t>
    </rPh>
    <rPh sb="21" eb="23">
      <t>コウゾウ</t>
    </rPh>
    <rPh sb="24" eb="26">
      <t>コウホウ</t>
    </rPh>
    <rPh sb="27" eb="29">
      <t>イチ</t>
    </rPh>
    <rPh sb="30" eb="32">
      <t>ダンメン</t>
    </rPh>
    <rPh sb="32" eb="33">
      <t>トウ</t>
    </rPh>
    <rPh sb="34" eb="37">
      <t>グタイテキ</t>
    </rPh>
    <rPh sb="38" eb="40">
      <t>キニュウ</t>
    </rPh>
    <phoneticPr fontId="4"/>
  </si>
  <si>
    <t>注）理由は詳細に記入する。</t>
    <rPh sb="0" eb="1">
      <t>チュウ</t>
    </rPh>
    <rPh sb="2" eb="4">
      <t>リユウ</t>
    </rPh>
    <rPh sb="5" eb="7">
      <t>ショウサイ</t>
    </rPh>
    <rPh sb="8" eb="10">
      <t>キニュウ</t>
    </rPh>
    <phoneticPr fontId="2"/>
  </si>
  <si>
    <t>請負代金額：</t>
    <rPh sb="0" eb="2">
      <t>ウケオイ</t>
    </rPh>
    <rPh sb="2" eb="4">
      <t>ダイキン</t>
    </rPh>
    <rPh sb="4" eb="5">
      <t>ガク</t>
    </rPh>
    <phoneticPr fontId="2"/>
  </si>
  <si>
    <t>請求する主要資材名：</t>
    <rPh sb="0" eb="2">
      <t>セイキュウ</t>
    </rPh>
    <rPh sb="4" eb="6">
      <t>シュヨウ</t>
    </rPh>
    <rPh sb="6" eb="8">
      <t>シザイ</t>
    </rPh>
    <rPh sb="8" eb="9">
      <t>メイ</t>
    </rPh>
    <phoneticPr fontId="2"/>
  </si>
  <si>
    <t>変更請求概算額：</t>
    <rPh sb="0" eb="2">
      <t>ヘンコウ</t>
    </rPh>
    <rPh sb="2" eb="4">
      <t>セイキュウ</t>
    </rPh>
    <rPh sb="4" eb="6">
      <t>ガイサン</t>
    </rPh>
    <rPh sb="6" eb="7">
      <t>ガク</t>
    </rPh>
    <phoneticPr fontId="2"/>
  </si>
  <si>
    <t>注１）（　　　）内には、１、５又は６を記入すること。</t>
    <rPh sb="0" eb="1">
      <t>チュウ</t>
    </rPh>
    <rPh sb="8" eb="9">
      <t>ナイ</t>
    </rPh>
    <rPh sb="15" eb="16">
      <t>マタ</t>
    </rPh>
    <rPh sb="19" eb="21">
      <t>キニュウ</t>
    </rPh>
    <phoneticPr fontId="2"/>
  </si>
  <si>
    <t>臨機の措置の内容：</t>
    <rPh sb="0" eb="2">
      <t>リンキ</t>
    </rPh>
    <rPh sb="3" eb="5">
      <t>ソチ</t>
    </rPh>
    <rPh sb="6" eb="8">
      <t>ナイヨウ</t>
    </rPh>
    <phoneticPr fontId="2"/>
  </si>
  <si>
    <t>天然現象：</t>
    <rPh sb="0" eb="2">
      <t>テンネン</t>
    </rPh>
    <rPh sb="2" eb="4">
      <t>ゲンショウ</t>
    </rPh>
    <phoneticPr fontId="2"/>
  </si>
  <si>
    <t>被災状況：</t>
    <rPh sb="0" eb="2">
      <t>ヒサイ</t>
    </rPh>
    <rPh sb="2" eb="4">
      <t>ジョウキョウ</t>
    </rPh>
    <phoneticPr fontId="2"/>
  </si>
  <si>
    <t>請負者のとった措置：</t>
    <rPh sb="0" eb="3">
      <t>ウケオイシャ</t>
    </rPh>
    <rPh sb="7" eb="9">
      <t>ソチ</t>
    </rPh>
    <phoneticPr fontId="2"/>
  </si>
  <si>
    <t>氏名</t>
    <rPh sb="0" eb="2">
      <t>シメイ</t>
    </rPh>
    <phoneticPr fontId="4"/>
  </si>
  <si>
    <t>２　単位</t>
    <rPh sb="2" eb="4">
      <t>タンイ</t>
    </rPh>
    <phoneticPr fontId="4"/>
  </si>
  <si>
    <t>１　総合価格</t>
    <rPh sb="2" eb="4">
      <t>ソウゴウ</t>
    </rPh>
    <rPh sb="4" eb="6">
      <t>カカク</t>
    </rPh>
    <phoneticPr fontId="4"/>
  </si>
  <si>
    <t>２　単位</t>
    <rPh sb="2" eb="4">
      <t>タンイ</t>
    </rPh>
    <phoneticPr fontId="2"/>
  </si>
  <si>
    <t>３　積算額＋</t>
    <rPh sb="2" eb="4">
      <t>セキサン</t>
    </rPh>
    <rPh sb="4" eb="5">
      <t>ガク</t>
    </rPh>
    <phoneticPr fontId="4"/>
  </si>
  <si>
    <t>１　競争</t>
    <rPh sb="2" eb="4">
      <t>キョウソウ</t>
    </rPh>
    <phoneticPr fontId="4"/>
  </si>
  <si>
    <t>２　随契</t>
    <rPh sb="2" eb="3">
      <t>ズイ</t>
    </rPh>
    <rPh sb="3" eb="4">
      <t>ケイ</t>
    </rPh>
    <phoneticPr fontId="2"/>
  </si>
  <si>
    <t>沖縄県知事　　　○　○　○　○　　　殿</t>
    <rPh sb="0" eb="3">
      <t>オキナワケン</t>
    </rPh>
    <rPh sb="18" eb="19">
      <t>トノ</t>
    </rPh>
    <phoneticPr fontId="2"/>
  </si>
  <si>
    <t>注）天然現象には、降雨（24時間雨量、１時間雨量）、台風（風速）等に起因するものを記載する。</t>
    <phoneticPr fontId="2"/>
  </si>
  <si>
    <t>被災内訳及び内容確認書</t>
    <rPh sb="0" eb="2">
      <t>ヒサイ</t>
    </rPh>
    <rPh sb="2" eb="4">
      <t>ウチワケ</t>
    </rPh>
    <rPh sb="4" eb="5">
      <t>オヨ</t>
    </rPh>
    <rPh sb="6" eb="8">
      <t>ナイヨウ</t>
    </rPh>
    <rPh sb="8" eb="11">
      <t>カクニンショ</t>
    </rPh>
    <phoneticPr fontId="2"/>
  </si>
  <si>
    <t>費目</t>
    <rPh sb="0" eb="2">
      <t>ヒモク</t>
    </rPh>
    <phoneticPr fontId="2"/>
  </si>
  <si>
    <t>工種</t>
    <rPh sb="0" eb="2">
      <t>コウシュ</t>
    </rPh>
    <phoneticPr fontId="2"/>
  </si>
  <si>
    <t>種別</t>
    <rPh sb="0" eb="2">
      <t>シュベツ</t>
    </rPh>
    <phoneticPr fontId="2"/>
  </si>
  <si>
    <t>細別</t>
    <rPh sb="0" eb="2">
      <t>サイベツ</t>
    </rPh>
    <phoneticPr fontId="2"/>
  </si>
  <si>
    <t>規格</t>
    <rPh sb="0" eb="2">
      <t>キカク</t>
    </rPh>
    <phoneticPr fontId="2"/>
  </si>
  <si>
    <t>（別添内訳書）</t>
    <rPh sb="1" eb="3">
      <t>ベッテン</t>
    </rPh>
    <rPh sb="3" eb="6">
      <t>ウチワケショ</t>
    </rPh>
    <phoneticPr fontId="2"/>
  </si>
  <si>
    <t>金額</t>
    <rPh sb="0" eb="2">
      <t>キンガク</t>
    </rPh>
    <phoneticPr fontId="2"/>
  </si>
  <si>
    <t>摘要</t>
    <rPh sb="0" eb="2">
      <t>テキヨウ</t>
    </rPh>
    <phoneticPr fontId="2"/>
  </si>
  <si>
    <t>単価</t>
    <rPh sb="0" eb="2">
      <t>タンカ</t>
    </rPh>
    <phoneticPr fontId="2"/>
  </si>
  <si>
    <t>被災額</t>
    <rPh sb="0" eb="2">
      <t>ヒサイ</t>
    </rPh>
    <rPh sb="2" eb="3">
      <t>ガク</t>
    </rPh>
    <phoneticPr fontId="2"/>
  </si>
  <si>
    <t>※欄は発注者が記入する。</t>
    <rPh sb="1" eb="2">
      <t>ラン</t>
    </rPh>
    <rPh sb="3" eb="6">
      <t>ハッチュウシャ</t>
    </rPh>
    <rPh sb="7" eb="9">
      <t>キニュウ</t>
    </rPh>
    <phoneticPr fontId="2"/>
  </si>
  <si>
    <t>天災その他不可抗力による損害確認通知書</t>
    <rPh sb="0" eb="2">
      <t>テンサイ</t>
    </rPh>
    <rPh sb="4" eb="5">
      <t>タ</t>
    </rPh>
    <rPh sb="5" eb="9">
      <t>フカコウリョク</t>
    </rPh>
    <rPh sb="12" eb="14">
      <t>ソンガイ</t>
    </rPh>
    <rPh sb="14" eb="16">
      <t>カクニン</t>
    </rPh>
    <rPh sb="16" eb="18">
      <t>ツウチ</t>
    </rPh>
    <rPh sb="18" eb="19">
      <t>ショ</t>
    </rPh>
    <phoneticPr fontId="2"/>
  </si>
  <si>
    <t>確認した被災状況：</t>
    <rPh sb="0" eb="2">
      <t>カクニン</t>
    </rPh>
    <rPh sb="4" eb="6">
      <t>ヒサイ</t>
    </rPh>
    <rPh sb="6" eb="8">
      <t>ジョウキョウ</t>
    </rPh>
    <phoneticPr fontId="2"/>
  </si>
  <si>
    <t>主任監督員</t>
    <rPh sb="0" eb="2">
      <t>シュニン</t>
    </rPh>
    <rPh sb="2" eb="5">
      <t>カントクイン</t>
    </rPh>
    <phoneticPr fontId="2"/>
  </si>
  <si>
    <t>天災その他不可抗力による損害額請求書</t>
    <rPh sb="0" eb="2">
      <t>テンサイ</t>
    </rPh>
    <rPh sb="4" eb="5">
      <t>タ</t>
    </rPh>
    <rPh sb="5" eb="9">
      <t>フカコウリョク</t>
    </rPh>
    <rPh sb="12" eb="14">
      <t>ソンガイ</t>
    </rPh>
    <rPh sb="14" eb="15">
      <t>ガク</t>
    </rPh>
    <rPh sb="15" eb="18">
      <t>セイキュウショ</t>
    </rPh>
    <phoneticPr fontId="2"/>
  </si>
  <si>
    <t>災害発生年月日：</t>
    <rPh sb="0" eb="2">
      <t>サイガイ</t>
    </rPh>
    <rPh sb="2" eb="4">
      <t>ハッセイ</t>
    </rPh>
    <rPh sb="4" eb="7">
      <t>ネンガッピ</t>
    </rPh>
    <phoneticPr fontId="2"/>
  </si>
  <si>
    <t>確認された被災状況：</t>
    <rPh sb="0" eb="2">
      <t>カクニン</t>
    </rPh>
    <rPh sb="5" eb="7">
      <t>ヒサイ</t>
    </rPh>
    <rPh sb="7" eb="9">
      <t>ジョウキョウ</t>
    </rPh>
    <phoneticPr fontId="2"/>
  </si>
  <si>
    <t>注）損害合計額算出の根拠となる内訳を添付する。</t>
    <rPh sb="0" eb="1">
      <t>チュウ</t>
    </rPh>
    <rPh sb="2" eb="4">
      <t>ソンガイ</t>
    </rPh>
    <rPh sb="4" eb="7">
      <t>ゴウケイガク</t>
    </rPh>
    <rPh sb="7" eb="9">
      <t>サンシュツ</t>
    </rPh>
    <rPh sb="10" eb="12">
      <t>コンキョ</t>
    </rPh>
    <rPh sb="15" eb="17">
      <t>ウチワケ</t>
    </rPh>
    <rPh sb="18" eb="20">
      <t>テンプ</t>
    </rPh>
    <phoneticPr fontId="2"/>
  </si>
  <si>
    <t>損害合計額：</t>
    <rPh sb="0" eb="2">
      <t>ソンガイ</t>
    </rPh>
    <rPh sb="2" eb="4">
      <t>ゴウケイ</t>
    </rPh>
    <rPh sb="4" eb="5">
      <t>ガク</t>
    </rPh>
    <phoneticPr fontId="2"/>
  </si>
  <si>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
  </si>
  <si>
    <t>完成年月日</t>
    <rPh sb="0" eb="2">
      <t>カンセイ</t>
    </rPh>
    <rPh sb="2" eb="5">
      <t>ネンガッピ</t>
    </rPh>
    <phoneticPr fontId="2"/>
  </si>
  <si>
    <t>請負代金額</t>
    <rPh sb="0" eb="2">
      <t>ウケオイ</t>
    </rPh>
    <rPh sb="2" eb="4">
      <t>ダイキン</t>
    </rPh>
    <rPh sb="4" eb="5">
      <t>ガク</t>
    </rPh>
    <phoneticPr fontId="2"/>
  </si>
  <si>
    <t>解　除　通　知　書</t>
    <rPh sb="0" eb="1">
      <t>カイ</t>
    </rPh>
    <rPh sb="2" eb="3">
      <t>ジョ</t>
    </rPh>
    <rPh sb="4" eb="5">
      <t>ツウ</t>
    </rPh>
    <rPh sb="6" eb="7">
      <t>チ</t>
    </rPh>
    <rPh sb="8" eb="9">
      <t>ショ</t>
    </rPh>
    <phoneticPr fontId="2"/>
  </si>
  <si>
    <t>解除理由：</t>
    <rPh sb="0" eb="2">
      <t>カイジョ</t>
    </rPh>
    <rPh sb="2" eb="4">
      <t>リユウ</t>
    </rPh>
    <phoneticPr fontId="2"/>
  </si>
  <si>
    <t>現場発生品調書</t>
    <rPh sb="0" eb="2">
      <t>ゲンバ</t>
    </rPh>
    <rPh sb="2" eb="4">
      <t>ハッセイ</t>
    </rPh>
    <rPh sb="4" eb="5">
      <t>ヒン</t>
    </rPh>
    <rPh sb="5" eb="7">
      <t>チョウショ</t>
    </rPh>
    <phoneticPr fontId="2"/>
  </si>
  <si>
    <t>（別紙内訳書及び写真）</t>
    <rPh sb="1" eb="3">
      <t>ベッシ</t>
    </rPh>
    <rPh sb="3" eb="6">
      <t>ウチワケショ</t>
    </rPh>
    <rPh sb="6" eb="7">
      <t>オヨ</t>
    </rPh>
    <rPh sb="8" eb="10">
      <t>シャシン</t>
    </rPh>
    <phoneticPr fontId="2"/>
  </si>
  <si>
    <t>（参考様式）</t>
    <rPh sb="1" eb="3">
      <t>サンコウ</t>
    </rPh>
    <rPh sb="3" eb="5">
      <t>ヨウシキ</t>
    </rPh>
    <phoneticPr fontId="2"/>
  </si>
  <si>
    <t>施 工 条 件 調 査 結 果 通 知 書</t>
    <rPh sb="0" eb="1">
      <t>シ</t>
    </rPh>
    <rPh sb="2" eb="3">
      <t>コウ</t>
    </rPh>
    <rPh sb="4" eb="5">
      <t>ジョウ</t>
    </rPh>
    <rPh sb="6" eb="7">
      <t>ケン</t>
    </rPh>
    <rPh sb="8" eb="9">
      <t>チョウ</t>
    </rPh>
    <rPh sb="10" eb="11">
      <t>サ</t>
    </rPh>
    <rPh sb="12" eb="13">
      <t>ユウ</t>
    </rPh>
    <rPh sb="14" eb="15">
      <t>ハテ</t>
    </rPh>
    <rPh sb="16" eb="17">
      <t>ツウ</t>
    </rPh>
    <rPh sb="18" eb="19">
      <t>チ</t>
    </rPh>
    <rPh sb="20" eb="21">
      <t>ショ</t>
    </rPh>
    <phoneticPr fontId="4"/>
  </si>
  <si>
    <t>様式番号</t>
    <rPh sb="0" eb="2">
      <t>ヨウシキ</t>
    </rPh>
    <rPh sb="2" eb="4">
      <t>バンゴウ</t>
    </rPh>
    <phoneticPr fontId="2"/>
  </si>
  <si>
    <t>様式名</t>
    <rPh sb="0" eb="2">
      <t>ヨウシキ</t>
    </rPh>
    <rPh sb="2" eb="3">
      <t>メイ</t>
    </rPh>
    <phoneticPr fontId="2"/>
  </si>
  <si>
    <t>監督員通知書</t>
    <rPh sb="0" eb="3">
      <t>カントクイン</t>
    </rPh>
    <rPh sb="3" eb="6">
      <t>ツウチショ</t>
    </rPh>
    <phoneticPr fontId="2"/>
  </si>
  <si>
    <t>監督員変更通知書</t>
    <rPh sb="0" eb="3">
      <t>カントクイン</t>
    </rPh>
    <rPh sb="3" eb="5">
      <t>ヘンコウ</t>
    </rPh>
    <rPh sb="5" eb="8">
      <t>ツウチショ</t>
    </rPh>
    <phoneticPr fontId="2"/>
  </si>
  <si>
    <t>請負代金内訳書</t>
    <rPh sb="0" eb="2">
      <t>ウケオイ</t>
    </rPh>
    <rPh sb="2" eb="4">
      <t>ダイキン</t>
    </rPh>
    <rPh sb="4" eb="7">
      <t>ウチワケショ</t>
    </rPh>
    <phoneticPr fontId="2"/>
  </si>
  <si>
    <t>現場代理人等変更通知書</t>
    <rPh sb="0" eb="2">
      <t>ゲンバ</t>
    </rPh>
    <rPh sb="2" eb="5">
      <t>ダイリニン</t>
    </rPh>
    <rPh sb="5" eb="6">
      <t>トウ</t>
    </rPh>
    <rPh sb="6" eb="8">
      <t>ヘンコウ</t>
    </rPh>
    <rPh sb="8" eb="11">
      <t>ツウチショ</t>
    </rPh>
    <phoneticPr fontId="2"/>
  </si>
  <si>
    <t>経歴書</t>
    <rPh sb="0" eb="3">
      <t>ケイレキショ</t>
    </rPh>
    <phoneticPr fontId="2"/>
  </si>
  <si>
    <t>実務経験証明書</t>
    <rPh sb="0" eb="2">
      <t>ジツム</t>
    </rPh>
    <rPh sb="2" eb="4">
      <t>ケイケン</t>
    </rPh>
    <rPh sb="4" eb="7">
      <t>ショウメイショ</t>
    </rPh>
    <phoneticPr fontId="2"/>
  </si>
  <si>
    <t>工程表</t>
    <rPh sb="0" eb="2">
      <t>コウテイ</t>
    </rPh>
    <rPh sb="2" eb="3">
      <t>ヒョウ</t>
    </rPh>
    <phoneticPr fontId="2"/>
  </si>
  <si>
    <t>別紙</t>
    <rPh sb="0" eb="2">
      <t>ベッシ</t>
    </rPh>
    <phoneticPr fontId="2"/>
  </si>
  <si>
    <t>是正等の措置請求について</t>
    <rPh sb="0" eb="2">
      <t>ゼセイ</t>
    </rPh>
    <rPh sb="2" eb="3">
      <t>トウ</t>
    </rPh>
    <rPh sb="4" eb="6">
      <t>ソチ</t>
    </rPh>
    <rPh sb="6" eb="8">
      <t>セイキュウ</t>
    </rPh>
    <phoneticPr fontId="2"/>
  </si>
  <si>
    <t>是正等の措置結果について</t>
    <rPh sb="0" eb="2">
      <t>ゼセイ</t>
    </rPh>
    <rPh sb="2" eb="3">
      <t>トウ</t>
    </rPh>
    <rPh sb="4" eb="6">
      <t>ソチ</t>
    </rPh>
    <rPh sb="6" eb="8">
      <t>ケッカ</t>
    </rPh>
    <phoneticPr fontId="2"/>
  </si>
  <si>
    <t>第10号様式</t>
    <rPh sb="0" eb="1">
      <t>ダイ</t>
    </rPh>
    <rPh sb="3" eb="4">
      <t>ゴウ</t>
    </rPh>
    <rPh sb="4" eb="6">
      <t>ヨウシキ</t>
    </rPh>
    <phoneticPr fontId="2"/>
  </si>
  <si>
    <t>工事材料搬出承諾願</t>
    <rPh sb="0" eb="2">
      <t>コウジ</t>
    </rPh>
    <rPh sb="2" eb="4">
      <t>ザイリョウ</t>
    </rPh>
    <rPh sb="4" eb="6">
      <t>ハンシュツ</t>
    </rPh>
    <rPh sb="6" eb="8">
      <t>ショウダク</t>
    </rPh>
    <rPh sb="8" eb="9">
      <t>ネガイ</t>
    </rPh>
    <phoneticPr fontId="2"/>
  </si>
  <si>
    <t>搬出材料一覧表</t>
    <rPh sb="0" eb="2">
      <t>ハンシュツ</t>
    </rPh>
    <rPh sb="2" eb="4">
      <t>ザイリョウ</t>
    </rPh>
    <rPh sb="4" eb="7">
      <t>イチランヒョウ</t>
    </rPh>
    <phoneticPr fontId="2"/>
  </si>
  <si>
    <t>第12号様式</t>
    <rPh sb="0" eb="1">
      <t>ダイ</t>
    </rPh>
    <rPh sb="3" eb="4">
      <t>ゴウ</t>
    </rPh>
    <rPh sb="4" eb="6">
      <t>ヨウシキ</t>
    </rPh>
    <phoneticPr fontId="2"/>
  </si>
  <si>
    <t>第14号様式</t>
    <rPh sb="0" eb="1">
      <t>ダイ</t>
    </rPh>
    <rPh sb="3" eb="4">
      <t>ゴウ</t>
    </rPh>
    <rPh sb="4" eb="6">
      <t>ヨウシキ</t>
    </rPh>
    <phoneticPr fontId="2"/>
  </si>
  <si>
    <t>第15号様式</t>
    <rPh sb="0" eb="1">
      <t>ダイ</t>
    </rPh>
    <rPh sb="3" eb="4">
      <t>ゴウ</t>
    </rPh>
    <rPh sb="4" eb="6">
      <t>ヨウシキ</t>
    </rPh>
    <phoneticPr fontId="2"/>
  </si>
  <si>
    <t>工事の〔全部・一部〕一時中止について</t>
    <rPh sb="0" eb="2">
      <t>コウジ</t>
    </rPh>
    <rPh sb="4" eb="6">
      <t>ゼンブ</t>
    </rPh>
    <rPh sb="7" eb="9">
      <t>イチブ</t>
    </rPh>
    <rPh sb="10" eb="12">
      <t>イチジ</t>
    </rPh>
    <rPh sb="12" eb="14">
      <t>チュウシ</t>
    </rPh>
    <phoneticPr fontId="2"/>
  </si>
  <si>
    <t>第17号様式</t>
    <rPh sb="0" eb="1">
      <t>ダイ</t>
    </rPh>
    <rPh sb="3" eb="4">
      <t>ゴウ</t>
    </rPh>
    <rPh sb="4" eb="6">
      <t>ヨウシキ</t>
    </rPh>
    <phoneticPr fontId="2"/>
  </si>
  <si>
    <t>工事の〔全部・一部〕一時中止の〔全部・一部〕再開について</t>
    <rPh sb="0" eb="2">
      <t>コウジ</t>
    </rPh>
    <rPh sb="4" eb="6">
      <t>ゼンブ</t>
    </rPh>
    <rPh sb="7" eb="9">
      <t>イチブ</t>
    </rPh>
    <rPh sb="10" eb="12">
      <t>イチジ</t>
    </rPh>
    <rPh sb="12" eb="14">
      <t>チュウシ</t>
    </rPh>
    <rPh sb="16" eb="18">
      <t>ゼンブ</t>
    </rPh>
    <rPh sb="19" eb="21">
      <t>イチブ</t>
    </rPh>
    <rPh sb="22" eb="24">
      <t>サイカイ</t>
    </rPh>
    <phoneticPr fontId="2"/>
  </si>
  <si>
    <t>第18号様式</t>
    <rPh sb="0" eb="1">
      <t>ダイ</t>
    </rPh>
    <rPh sb="3" eb="4">
      <t>ゴウ</t>
    </rPh>
    <rPh sb="4" eb="6">
      <t>ヨウシキ</t>
    </rPh>
    <phoneticPr fontId="2"/>
  </si>
  <si>
    <t>第19号様式</t>
    <rPh sb="0" eb="1">
      <t>ダイ</t>
    </rPh>
    <rPh sb="3" eb="4">
      <t>ゴウ</t>
    </rPh>
    <rPh sb="4" eb="6">
      <t>ヨウシキ</t>
    </rPh>
    <phoneticPr fontId="2"/>
  </si>
  <si>
    <t>第20号様式</t>
    <rPh sb="0" eb="1">
      <t>ダイ</t>
    </rPh>
    <rPh sb="3" eb="4">
      <t>ゴウ</t>
    </rPh>
    <rPh sb="4" eb="6">
      <t>ヨウシキ</t>
    </rPh>
    <phoneticPr fontId="2"/>
  </si>
  <si>
    <t>第22号様式</t>
    <rPh sb="0" eb="1">
      <t>ダイ</t>
    </rPh>
    <rPh sb="3" eb="4">
      <t>ゴウ</t>
    </rPh>
    <rPh sb="4" eb="6">
      <t>ヨウシキ</t>
    </rPh>
    <phoneticPr fontId="2"/>
  </si>
  <si>
    <t>第23号様式</t>
    <rPh sb="0" eb="1">
      <t>ダイ</t>
    </rPh>
    <rPh sb="3" eb="4">
      <t>ゴウ</t>
    </rPh>
    <rPh sb="4" eb="6">
      <t>ヨウシキ</t>
    </rPh>
    <phoneticPr fontId="2"/>
  </si>
  <si>
    <t>第24号様式</t>
    <rPh sb="0" eb="1">
      <t>ダイ</t>
    </rPh>
    <rPh sb="3" eb="4">
      <t>ゴウ</t>
    </rPh>
    <rPh sb="4" eb="6">
      <t>ヨウシキ</t>
    </rPh>
    <phoneticPr fontId="2"/>
  </si>
  <si>
    <t>第25号様式</t>
    <rPh sb="0" eb="1">
      <t>ダイ</t>
    </rPh>
    <rPh sb="3" eb="4">
      <t>ゴウ</t>
    </rPh>
    <rPh sb="4" eb="6">
      <t>ヨウシキ</t>
    </rPh>
    <phoneticPr fontId="2"/>
  </si>
  <si>
    <t>第26号様式</t>
    <rPh sb="0" eb="1">
      <t>ダイ</t>
    </rPh>
    <rPh sb="3" eb="4">
      <t>ゴウ</t>
    </rPh>
    <rPh sb="4" eb="6">
      <t>ヨウシキ</t>
    </rPh>
    <phoneticPr fontId="2"/>
  </si>
  <si>
    <t>第27号様式</t>
    <rPh sb="0" eb="1">
      <t>ダイ</t>
    </rPh>
    <rPh sb="3" eb="4">
      <t>ゴウ</t>
    </rPh>
    <rPh sb="4" eb="6">
      <t>ヨウシキ</t>
    </rPh>
    <phoneticPr fontId="2"/>
  </si>
  <si>
    <t>第28号様式</t>
    <rPh sb="0" eb="1">
      <t>ダイ</t>
    </rPh>
    <rPh sb="3" eb="4">
      <t>ゴウ</t>
    </rPh>
    <rPh sb="4" eb="6">
      <t>ヨウシキ</t>
    </rPh>
    <phoneticPr fontId="2"/>
  </si>
  <si>
    <t>工期短縮請求書</t>
    <rPh sb="0" eb="2">
      <t>コウキ</t>
    </rPh>
    <rPh sb="2" eb="4">
      <t>タンシュク</t>
    </rPh>
    <rPh sb="4" eb="7">
      <t>セイキュウショ</t>
    </rPh>
    <phoneticPr fontId="2"/>
  </si>
  <si>
    <t>協議開始日通知書</t>
    <rPh sb="0" eb="2">
      <t>キョウギ</t>
    </rPh>
    <rPh sb="2" eb="5">
      <t>カイシビ</t>
    </rPh>
    <rPh sb="5" eb="8">
      <t>ツウチショ</t>
    </rPh>
    <phoneticPr fontId="2"/>
  </si>
  <si>
    <t>請負代金額変更請求書</t>
    <rPh sb="0" eb="2">
      <t>ウケオイ</t>
    </rPh>
    <rPh sb="2" eb="4">
      <t>ダイキン</t>
    </rPh>
    <rPh sb="4" eb="5">
      <t>ガク</t>
    </rPh>
    <rPh sb="5" eb="7">
      <t>ヘンコウ</t>
    </rPh>
    <rPh sb="7" eb="10">
      <t>セイキュウショ</t>
    </rPh>
    <phoneticPr fontId="2"/>
  </si>
  <si>
    <t>臨機措置通知書</t>
    <rPh sb="0" eb="2">
      <t>リンキ</t>
    </rPh>
    <rPh sb="2" eb="4">
      <t>ソチ</t>
    </rPh>
    <rPh sb="4" eb="7">
      <t>ツウチショ</t>
    </rPh>
    <phoneticPr fontId="2"/>
  </si>
  <si>
    <t>天災その他不可抗力による損害通知書</t>
    <rPh sb="0" eb="2">
      <t>テンサイ</t>
    </rPh>
    <rPh sb="4" eb="5">
      <t>タ</t>
    </rPh>
    <rPh sb="5" eb="9">
      <t>フカコウリョク</t>
    </rPh>
    <rPh sb="12" eb="14">
      <t>ソンガイ</t>
    </rPh>
    <rPh sb="14" eb="17">
      <t>ツウチショ</t>
    </rPh>
    <phoneticPr fontId="2"/>
  </si>
  <si>
    <t>天災その他不可抗力による損害確認通知書</t>
    <rPh sb="0" eb="2">
      <t>テンサイ</t>
    </rPh>
    <rPh sb="4" eb="5">
      <t>タ</t>
    </rPh>
    <rPh sb="5" eb="9">
      <t>フカコウリョク</t>
    </rPh>
    <rPh sb="12" eb="14">
      <t>ソンガイ</t>
    </rPh>
    <rPh sb="14" eb="16">
      <t>カクニン</t>
    </rPh>
    <rPh sb="16" eb="19">
      <t>ツウチショ</t>
    </rPh>
    <phoneticPr fontId="2"/>
  </si>
  <si>
    <t>天災その他不可抗力による損害額請求書</t>
    <rPh sb="0" eb="2">
      <t>テンサイ</t>
    </rPh>
    <rPh sb="4" eb="5">
      <t>タ</t>
    </rPh>
    <rPh sb="5" eb="9">
      <t>フカコウリョク</t>
    </rPh>
    <rPh sb="12" eb="15">
      <t>ソンガイガク</t>
    </rPh>
    <rPh sb="15" eb="18">
      <t>セイキュウショ</t>
    </rPh>
    <phoneticPr fontId="2"/>
  </si>
  <si>
    <t>指定部分完成通知書</t>
    <rPh sb="0" eb="2">
      <t>シテイ</t>
    </rPh>
    <rPh sb="2" eb="4">
      <t>ブブン</t>
    </rPh>
    <rPh sb="4" eb="6">
      <t>カンセイ</t>
    </rPh>
    <rPh sb="6" eb="9">
      <t>ツウチショ</t>
    </rPh>
    <phoneticPr fontId="2"/>
  </si>
  <si>
    <t>指定部分引渡書</t>
    <rPh sb="0" eb="2">
      <t>シテイ</t>
    </rPh>
    <rPh sb="2" eb="4">
      <t>ブブン</t>
    </rPh>
    <rPh sb="4" eb="5">
      <t>ヒ</t>
    </rPh>
    <rPh sb="5" eb="6">
      <t>ワタ</t>
    </rPh>
    <rPh sb="6" eb="7">
      <t>ショ</t>
    </rPh>
    <phoneticPr fontId="2"/>
  </si>
  <si>
    <t>解除通知書</t>
    <rPh sb="0" eb="2">
      <t>カイジョ</t>
    </rPh>
    <rPh sb="2" eb="5">
      <t>ツウチショ</t>
    </rPh>
    <phoneticPr fontId="2"/>
  </si>
  <si>
    <t>工事打合せ簿</t>
    <rPh sb="0" eb="2">
      <t>コウジ</t>
    </rPh>
    <rPh sb="2" eb="4">
      <t>ウチアワ</t>
    </rPh>
    <rPh sb="5" eb="6">
      <t>ボ</t>
    </rPh>
    <phoneticPr fontId="2"/>
  </si>
  <si>
    <t>段階確認書</t>
    <rPh sb="0" eb="2">
      <t>ダンカイ</t>
    </rPh>
    <rPh sb="2" eb="5">
      <t>カクニンショ</t>
    </rPh>
    <phoneticPr fontId="2"/>
  </si>
  <si>
    <t>完成通知書</t>
    <rPh sb="0" eb="2">
      <t>カンセイ</t>
    </rPh>
    <rPh sb="2" eb="5">
      <t>ツウチショ</t>
    </rPh>
    <phoneticPr fontId="2"/>
  </si>
  <si>
    <t>第33号様式</t>
    <rPh sb="0" eb="1">
      <t>ダイ</t>
    </rPh>
    <rPh sb="3" eb="4">
      <t>ゴウ</t>
    </rPh>
    <rPh sb="4" eb="6">
      <t>ヨウシキ</t>
    </rPh>
    <phoneticPr fontId="2"/>
  </si>
  <si>
    <t>引渡書</t>
    <rPh sb="0" eb="1">
      <t>ヒ</t>
    </rPh>
    <rPh sb="1" eb="2">
      <t>ワタ</t>
    </rPh>
    <rPh sb="2" eb="3">
      <t>ショ</t>
    </rPh>
    <phoneticPr fontId="2"/>
  </si>
  <si>
    <t>修補請求書</t>
    <rPh sb="0" eb="2">
      <t>シュウホ</t>
    </rPh>
    <rPh sb="2" eb="5">
      <t>セイキュウショ</t>
    </rPh>
    <phoneticPr fontId="2"/>
  </si>
  <si>
    <t>引継書</t>
    <rPh sb="0" eb="3">
      <t>ヒキツギショ</t>
    </rPh>
    <phoneticPr fontId="2"/>
  </si>
  <si>
    <t>工事名称</t>
    <rPh sb="0" eb="2">
      <t>コウジ</t>
    </rPh>
    <rPh sb="2" eb="4">
      <t>メイショウ</t>
    </rPh>
    <phoneticPr fontId="2"/>
  </si>
  <si>
    <t>（事業名）</t>
    <rPh sb="1" eb="3">
      <t>ジギョウ</t>
    </rPh>
    <rPh sb="3" eb="4">
      <t>メイ</t>
    </rPh>
    <phoneticPr fontId="2"/>
  </si>
  <si>
    <t>別紙引継調書のとおり、工事目的物の引継ぎをします。</t>
    <rPh sb="0" eb="2">
      <t>ベッシ</t>
    </rPh>
    <rPh sb="2" eb="4">
      <t>ヒキツギ</t>
    </rPh>
    <rPh sb="4" eb="6">
      <t>チョウショ</t>
    </rPh>
    <rPh sb="11" eb="13">
      <t>コウジ</t>
    </rPh>
    <rPh sb="13" eb="16">
      <t>モクテキブツ</t>
    </rPh>
    <rPh sb="17" eb="19">
      <t>ヒキツ</t>
    </rPh>
    <phoneticPr fontId="2"/>
  </si>
  <si>
    <t>土木建築部</t>
    <rPh sb="0" eb="2">
      <t>ドボク</t>
    </rPh>
    <rPh sb="2" eb="5">
      <t>ケンチクブ</t>
    </rPh>
    <phoneticPr fontId="2"/>
  </si>
  <si>
    <t>引　　継　　書</t>
    <rPh sb="0" eb="1">
      <t>イン</t>
    </rPh>
    <rPh sb="3" eb="4">
      <t>ツギ</t>
    </rPh>
    <rPh sb="6" eb="7">
      <t>ショ</t>
    </rPh>
    <phoneticPr fontId="2"/>
  </si>
  <si>
    <t>主管部局</t>
    <rPh sb="0" eb="2">
      <t>シュカン</t>
    </rPh>
    <rPh sb="2" eb="4">
      <t>ブキョク</t>
    </rPh>
    <phoneticPr fontId="2"/>
  </si>
  <si>
    <t>別紙引継調書のとおり、工事目的物の引継ぎを受けました。</t>
    <rPh sb="0" eb="2">
      <t>ベッシ</t>
    </rPh>
    <rPh sb="2" eb="4">
      <t>ヒキツギ</t>
    </rPh>
    <rPh sb="4" eb="6">
      <t>チョウショ</t>
    </rPh>
    <rPh sb="11" eb="13">
      <t>コウジ</t>
    </rPh>
    <rPh sb="13" eb="16">
      <t>モクテキブツ</t>
    </rPh>
    <rPh sb="17" eb="19">
      <t>ヒキツ</t>
    </rPh>
    <rPh sb="21" eb="22">
      <t>ウ</t>
    </rPh>
    <phoneticPr fontId="2"/>
  </si>
  <si>
    <t>引継調書</t>
    <rPh sb="0" eb="2">
      <t>ヒキツギ</t>
    </rPh>
    <rPh sb="2" eb="4">
      <t>チョウショ</t>
    </rPh>
    <phoneticPr fontId="2"/>
  </si>
  <si>
    <t>引　継　調　書</t>
    <rPh sb="0" eb="1">
      <t>イン</t>
    </rPh>
    <rPh sb="2" eb="3">
      <t>ツギ</t>
    </rPh>
    <rPh sb="4" eb="5">
      <t>チョウ</t>
    </rPh>
    <rPh sb="6" eb="7">
      <t>ショ</t>
    </rPh>
    <phoneticPr fontId="2"/>
  </si>
  <si>
    <t>工事場所</t>
    <rPh sb="0" eb="2">
      <t>コウジ</t>
    </rPh>
    <rPh sb="2" eb="4">
      <t>バショ</t>
    </rPh>
    <phoneticPr fontId="2"/>
  </si>
  <si>
    <t>予算科目</t>
    <rPh sb="0" eb="2">
      <t>ヨサン</t>
    </rPh>
    <rPh sb="2" eb="4">
      <t>カモク</t>
    </rPh>
    <phoneticPr fontId="2"/>
  </si>
  <si>
    <t>現場監督員</t>
    <rPh sb="0" eb="2">
      <t>ゲンバ</t>
    </rPh>
    <rPh sb="2" eb="5">
      <t>カントクイン</t>
    </rPh>
    <phoneticPr fontId="2"/>
  </si>
  <si>
    <t>契約年月日</t>
    <rPh sb="0" eb="2">
      <t>ケイヤク</t>
    </rPh>
    <rPh sb="2" eb="5">
      <t>ネンガッピ</t>
    </rPh>
    <phoneticPr fontId="2"/>
  </si>
  <si>
    <t>契約工期</t>
    <rPh sb="0" eb="2">
      <t>ケイヤク</t>
    </rPh>
    <rPh sb="2" eb="4">
      <t>コウキ</t>
    </rPh>
    <phoneticPr fontId="2"/>
  </si>
  <si>
    <t>着手年月日</t>
    <rPh sb="0" eb="2">
      <t>チャクシュ</t>
    </rPh>
    <rPh sb="2" eb="5">
      <t>ネンガッピ</t>
    </rPh>
    <phoneticPr fontId="2"/>
  </si>
  <si>
    <t>検査年月日</t>
    <rPh sb="0" eb="2">
      <t>ケンサ</t>
    </rPh>
    <rPh sb="2" eb="5">
      <t>ネンガッピ</t>
    </rPh>
    <phoneticPr fontId="2"/>
  </si>
  <si>
    <t>検査員氏名</t>
    <rPh sb="0" eb="3">
      <t>ケンサイン</t>
    </rPh>
    <rPh sb="3" eb="5">
      <t>シメイ</t>
    </rPh>
    <phoneticPr fontId="2"/>
  </si>
  <si>
    <t>工　事　概　要</t>
    <rPh sb="0" eb="1">
      <t>コウ</t>
    </rPh>
    <rPh sb="2" eb="3">
      <t>コト</t>
    </rPh>
    <rPh sb="4" eb="5">
      <t>オオムネ</t>
    </rPh>
    <rPh sb="6" eb="7">
      <t>ヨウ</t>
    </rPh>
    <phoneticPr fontId="2"/>
  </si>
  <si>
    <t>名称等</t>
    <rPh sb="0" eb="2">
      <t>メイショウ</t>
    </rPh>
    <rPh sb="2" eb="3">
      <t>トウ</t>
    </rPh>
    <phoneticPr fontId="2"/>
  </si>
  <si>
    <t>構造</t>
    <rPh sb="0" eb="2">
      <t>コウゾウ</t>
    </rPh>
    <phoneticPr fontId="2"/>
  </si>
  <si>
    <t>用途</t>
    <rPh sb="0" eb="2">
      <t>ヨウト</t>
    </rPh>
    <phoneticPr fontId="2"/>
  </si>
  <si>
    <t>その他</t>
    <rPh sb="2" eb="3">
      <t>タ</t>
    </rPh>
    <phoneticPr fontId="2"/>
  </si>
  <si>
    <t>区分等</t>
    <rPh sb="0" eb="2">
      <t>クブン</t>
    </rPh>
    <rPh sb="2" eb="3">
      <t>トウ</t>
    </rPh>
    <phoneticPr fontId="2"/>
  </si>
  <si>
    <t>内容</t>
    <rPh sb="0" eb="2">
      <t>ナイヨウ</t>
    </rPh>
    <phoneticPr fontId="2"/>
  </si>
  <si>
    <t>規格　　　　　　　　　　　　　　　　　　　　　　　　　　　　　　　　　　　　　　　　　　　　　　　　　　　　　　　　　　　　　　　　　　　　　　　　　　　　　　　　　　　　　　　　　　　　　　　　　　　　　　　　　　　　　　　　　　　　　　　　　　　　　　　　　　　　　　　　　　　　　　　　　　　　　　　　　　　　数量</t>
    <rPh sb="0" eb="2">
      <t>キカク</t>
    </rPh>
    <rPh sb="158" eb="160">
      <t>スウリョウ</t>
    </rPh>
    <phoneticPr fontId="2"/>
  </si>
  <si>
    <t>別添引継資料（工事請負契約書、設計書、図面及び仕様書並びに工事監督関係書類等）のとおり。　　　　　　　　　　　　　　　　　　　　　　　　　　　　　　　　　　　　　　　　　　　　　　　　　　　　　　　　　　　　　　　　　　　　（工事監督関係書類等の目録を添付する。）</t>
    <rPh sb="0" eb="2">
      <t>ベッテン</t>
    </rPh>
    <rPh sb="2" eb="3">
      <t>ヒ</t>
    </rPh>
    <rPh sb="3" eb="4">
      <t>ツ</t>
    </rPh>
    <rPh sb="4" eb="6">
      <t>シリョウ</t>
    </rPh>
    <rPh sb="7" eb="9">
      <t>コウジ</t>
    </rPh>
    <rPh sb="9" eb="11">
      <t>ウケオイ</t>
    </rPh>
    <rPh sb="11" eb="14">
      <t>ケイヤクショ</t>
    </rPh>
    <rPh sb="15" eb="18">
      <t>セッケイショ</t>
    </rPh>
    <rPh sb="19" eb="21">
      <t>ズメン</t>
    </rPh>
    <rPh sb="21" eb="22">
      <t>オヨ</t>
    </rPh>
    <rPh sb="23" eb="26">
      <t>シヨウショ</t>
    </rPh>
    <rPh sb="26" eb="27">
      <t>ナラ</t>
    </rPh>
    <rPh sb="29" eb="31">
      <t>コウジ</t>
    </rPh>
    <rPh sb="31" eb="33">
      <t>カントク</t>
    </rPh>
    <rPh sb="33" eb="35">
      <t>カンケイ</t>
    </rPh>
    <rPh sb="35" eb="37">
      <t>ショルイ</t>
    </rPh>
    <rPh sb="37" eb="38">
      <t>トウ</t>
    </rPh>
    <rPh sb="113" eb="115">
      <t>コウジ</t>
    </rPh>
    <rPh sb="115" eb="117">
      <t>カントク</t>
    </rPh>
    <rPh sb="117" eb="119">
      <t>カンケイ</t>
    </rPh>
    <rPh sb="119" eb="121">
      <t>ショルイ</t>
    </rPh>
    <rPh sb="121" eb="122">
      <t>トウ</t>
    </rPh>
    <rPh sb="123" eb="125">
      <t>モクロク</t>
    </rPh>
    <rPh sb="126" eb="128">
      <t>テンプ</t>
    </rPh>
    <phoneticPr fontId="2"/>
  </si>
  <si>
    <t>完成時</t>
    <rPh sb="0" eb="3">
      <t>カンセイジ</t>
    </rPh>
    <phoneticPr fontId="2"/>
  </si>
  <si>
    <t>監督要領第24条関係</t>
    <rPh sb="0" eb="2">
      <t>カントク</t>
    </rPh>
    <rPh sb="2" eb="4">
      <t>ヨウリョウ</t>
    </rPh>
    <rPh sb="4" eb="5">
      <t>ダイ</t>
    </rPh>
    <rPh sb="7" eb="8">
      <t>ジョウ</t>
    </rPh>
    <rPh sb="8" eb="10">
      <t>カンケイ</t>
    </rPh>
    <phoneticPr fontId="2"/>
  </si>
  <si>
    <t>約款第10条関係</t>
    <rPh sb="2" eb="3">
      <t>ダイ</t>
    </rPh>
    <phoneticPr fontId="2"/>
  </si>
  <si>
    <t>約款第11条関係</t>
    <rPh sb="2" eb="3">
      <t>ダイ</t>
    </rPh>
    <phoneticPr fontId="2"/>
  </si>
  <si>
    <t>約款第12条関係</t>
    <rPh sb="2" eb="3">
      <t>ダイ</t>
    </rPh>
    <phoneticPr fontId="2"/>
  </si>
  <si>
    <t>約款第13条関係</t>
    <rPh sb="2" eb="3">
      <t>ダイ</t>
    </rPh>
    <phoneticPr fontId="2"/>
  </si>
  <si>
    <t>約款第14条関係</t>
    <rPh sb="2" eb="3">
      <t>ダイ</t>
    </rPh>
    <phoneticPr fontId="2"/>
  </si>
  <si>
    <t>約款第18条関係</t>
    <rPh sb="2" eb="3">
      <t>ダイ</t>
    </rPh>
    <phoneticPr fontId="2"/>
  </si>
  <si>
    <t>約款第20条関係</t>
    <rPh sb="2" eb="3">
      <t>ダイ</t>
    </rPh>
    <phoneticPr fontId="2"/>
  </si>
  <si>
    <t>約款第22条関係</t>
    <rPh sb="2" eb="3">
      <t>ダイ</t>
    </rPh>
    <phoneticPr fontId="2"/>
  </si>
  <si>
    <t>約款第26条関係</t>
    <rPh sb="2" eb="3">
      <t>ダイ</t>
    </rPh>
    <rPh sb="5" eb="6">
      <t>ジョウ</t>
    </rPh>
    <rPh sb="6" eb="8">
      <t>カンケイ</t>
    </rPh>
    <phoneticPr fontId="2"/>
  </si>
  <si>
    <t>約款第38条関係</t>
    <rPh sb="2" eb="3">
      <t>ダイ</t>
    </rPh>
    <rPh sb="5" eb="6">
      <t>ジョウ</t>
    </rPh>
    <rPh sb="6" eb="8">
      <t>カンケイ</t>
    </rPh>
    <phoneticPr fontId="2"/>
  </si>
  <si>
    <t>約款第39条関係</t>
    <rPh sb="2" eb="3">
      <t>ダイ</t>
    </rPh>
    <rPh sb="5" eb="6">
      <t>ジョウ</t>
    </rPh>
    <rPh sb="6" eb="8">
      <t>カンケイ</t>
    </rPh>
    <phoneticPr fontId="2"/>
  </si>
  <si>
    <t>ﾌﾟﾗｽﾁｯｸ製ﾊﾟｲﾌﾟ</t>
    <rPh sb="7" eb="8">
      <t>セイ</t>
    </rPh>
    <phoneticPr fontId="2"/>
  </si>
  <si>
    <t>損害請求額：</t>
    <rPh sb="0" eb="2">
      <t>ソンガイ</t>
    </rPh>
    <rPh sb="2" eb="5">
      <t>セイキュウガク</t>
    </rPh>
    <phoneticPr fontId="2"/>
  </si>
  <si>
    <t>（別紙算出根拠による損害合計額）</t>
    <rPh sb="1" eb="3">
      <t>ベッシ</t>
    </rPh>
    <rPh sb="3" eb="5">
      <t>サンシュツ</t>
    </rPh>
    <rPh sb="5" eb="7">
      <t>コンキョ</t>
    </rPh>
    <rPh sb="10" eb="12">
      <t>ソンガイ</t>
    </rPh>
    <rPh sb="12" eb="15">
      <t>ゴウケイガク</t>
    </rPh>
    <phoneticPr fontId="2"/>
  </si>
  <si>
    <t>【記入例】</t>
    <rPh sb="1" eb="3">
      <t>キニュウ</t>
    </rPh>
    <rPh sb="3" eb="4">
      <t>レイ</t>
    </rPh>
    <phoneticPr fontId="2"/>
  </si>
  <si>
    <t>△△建設株式会社</t>
    <rPh sb="2" eb="4">
      <t>ケンセツ</t>
    </rPh>
    <rPh sb="4" eb="8">
      <t>カブシキガイシャ</t>
    </rPh>
    <phoneticPr fontId="2"/>
  </si>
  <si>
    <t>○○市○○○丁目○番○号</t>
    <rPh sb="0" eb="3">
      <t>マルマルシ</t>
    </rPh>
    <rPh sb="6" eb="8">
      <t>チョウメ</t>
    </rPh>
    <rPh sb="9" eb="10">
      <t>バン</t>
    </rPh>
    <rPh sb="11" eb="12">
      <t>ゴウ</t>
    </rPh>
    <phoneticPr fontId="2"/>
  </si>
  <si>
    <t>主　幹</t>
    <rPh sb="0" eb="1">
      <t>シュ</t>
    </rPh>
    <rPh sb="2" eb="3">
      <t>ミキ</t>
    </rPh>
    <phoneticPr fontId="2"/>
  </si>
  <si>
    <t>技　師</t>
    <rPh sb="0" eb="1">
      <t>ワザ</t>
    </rPh>
    <rPh sb="2" eb="3">
      <t>シ</t>
    </rPh>
    <phoneticPr fontId="2"/>
  </si>
  <si>
    <t>例１）</t>
    <rPh sb="0" eb="1">
      <t>レイ</t>
    </rPh>
    <phoneticPr fontId="2"/>
  </si>
  <si>
    <t>例２）</t>
    <rPh sb="0" eb="1">
      <t>レイ</t>
    </rPh>
    <phoneticPr fontId="2"/>
  </si>
  <si>
    <t>～～～　以下は、該当する場合に追記する　～～～</t>
    <rPh sb="4" eb="6">
      <t>イカ</t>
    </rPh>
    <rPh sb="8" eb="10">
      <t>ガイトウ</t>
    </rPh>
    <rPh sb="12" eb="14">
      <t>バアイ</t>
    </rPh>
    <rPh sb="15" eb="17">
      <t>ツイキ</t>
    </rPh>
    <phoneticPr fontId="2"/>
  </si>
  <si>
    <t>代表取締役　　建設太郎　　　殿</t>
    <rPh sb="0" eb="2">
      <t>ダイヒョウ</t>
    </rPh>
    <rPh sb="2" eb="5">
      <t>トリシマリヤク</t>
    </rPh>
    <rPh sb="7" eb="9">
      <t>ケンセツ</t>
    </rPh>
    <rPh sb="9" eb="11">
      <t>タロウ</t>
    </rPh>
    <rPh sb="14" eb="15">
      <t>ドノ</t>
    </rPh>
    <phoneticPr fontId="2"/>
  </si>
  <si>
    <t>○　○　○　○　建設工事</t>
    <rPh sb="8" eb="10">
      <t>ケンセツ</t>
    </rPh>
    <rPh sb="10" eb="12">
      <t>コウジ</t>
    </rPh>
    <phoneticPr fontId="2"/>
  </si>
  <si>
    <t>現場　太郎</t>
    <phoneticPr fontId="2"/>
  </si>
  <si>
    <t>現場代理人</t>
    <rPh sb="0" eb="2">
      <t>ゲンバ</t>
    </rPh>
    <rPh sb="2" eb="5">
      <t>ダイリニン</t>
    </rPh>
    <phoneticPr fontId="2"/>
  </si>
  <si>
    <t>平成 ○ 年 ○ 月まで</t>
    <phoneticPr fontId="2"/>
  </si>
  <si>
    <t>△　△　△　△　建設工事</t>
    <rPh sb="8" eb="10">
      <t>ケンセツ</t>
    </rPh>
    <rPh sb="10" eb="12">
      <t>コウジ</t>
    </rPh>
    <phoneticPr fontId="2"/>
  </si>
  <si>
    <t>主任技術者</t>
    <rPh sb="0" eb="2">
      <t>シュニン</t>
    </rPh>
    <rPh sb="2" eb="5">
      <t>ギジュツシャ</t>
    </rPh>
    <phoneticPr fontId="2"/>
  </si>
  <si>
    <t>技術員</t>
    <rPh sb="0" eb="3">
      <t>ギジュツイン</t>
    </rPh>
    <phoneticPr fontId="2"/>
  </si>
  <si>
    <t>□　□　□　□　建設工事</t>
    <rPh sb="8" eb="10">
      <t>ケンセツ</t>
    </rPh>
    <rPh sb="10" eb="12">
      <t>コウジ</t>
    </rPh>
    <phoneticPr fontId="2"/>
  </si>
  <si>
    <t>社長と社員</t>
    <rPh sb="0" eb="2">
      <t>シャチョウ</t>
    </rPh>
    <rPh sb="3" eb="5">
      <t>シャイン</t>
    </rPh>
    <phoneticPr fontId="2"/>
  </si>
  <si>
    <t>○○○，○○○，○○○円</t>
    <rPh sb="11" eb="12">
      <t>エン</t>
    </rPh>
    <phoneticPr fontId="2"/>
  </si>
  <si>
    <t>住　所</t>
    <rPh sb="0" eb="1">
      <t>ジュウ</t>
    </rPh>
    <rPh sb="2" eb="3">
      <t>ショ</t>
    </rPh>
    <phoneticPr fontId="2"/>
  </si>
  <si>
    <t>商　号</t>
    <rPh sb="0" eb="1">
      <t>ショウ</t>
    </rPh>
    <rPh sb="2" eb="3">
      <t>ゴウ</t>
    </rPh>
    <phoneticPr fontId="2"/>
  </si>
  <si>
    <t>氏　名</t>
    <rPh sb="0" eb="1">
      <t>シ</t>
    </rPh>
    <rPh sb="2" eb="3">
      <t>メイ</t>
    </rPh>
    <phoneticPr fontId="2"/>
  </si>
  <si>
    <t>住　所</t>
    <rPh sb="0" eb="1">
      <t>ジュウ</t>
    </rPh>
    <rPh sb="2" eb="3">
      <t>ショ</t>
    </rPh>
    <phoneticPr fontId="4"/>
  </si>
  <si>
    <t>商　号</t>
    <rPh sb="0" eb="1">
      <t>ショウ</t>
    </rPh>
    <rPh sb="2" eb="3">
      <t>ゴウ</t>
    </rPh>
    <phoneticPr fontId="4"/>
  </si>
  <si>
    <t>氏　名</t>
    <rPh sb="0" eb="1">
      <t>シ</t>
    </rPh>
    <rPh sb="2" eb="3">
      <t>メイ</t>
    </rPh>
    <phoneticPr fontId="4"/>
  </si>
  <si>
    <t>代表取締役　建設太郎　　　印</t>
    <rPh sb="0" eb="2">
      <t>ダイヒョウ</t>
    </rPh>
    <rPh sb="2" eb="5">
      <t>トリシマリヤク</t>
    </rPh>
    <rPh sb="6" eb="8">
      <t>ケンセツ</t>
    </rPh>
    <rPh sb="8" eb="10">
      <t>タロウ</t>
    </rPh>
    <rPh sb="13" eb="14">
      <t>イン</t>
    </rPh>
    <phoneticPr fontId="2"/>
  </si>
  <si>
    <t>下記の工事について建設労災補償共済等の加入を確認願います。</t>
    <rPh sb="0" eb="2">
      <t>カキ</t>
    </rPh>
    <rPh sb="3" eb="5">
      <t>コウジ</t>
    </rPh>
    <rPh sb="9" eb="11">
      <t>ケンセツ</t>
    </rPh>
    <rPh sb="11" eb="13">
      <t>ロウサイ</t>
    </rPh>
    <rPh sb="13" eb="15">
      <t>ホショウ</t>
    </rPh>
    <rPh sb="15" eb="17">
      <t>キョウサイ</t>
    </rPh>
    <rPh sb="17" eb="18">
      <t>トウ</t>
    </rPh>
    <rPh sb="19" eb="21">
      <t>カニュウ</t>
    </rPh>
    <rPh sb="22" eb="24">
      <t>カクニン</t>
    </rPh>
    <rPh sb="24" eb="25">
      <t>ネガイ</t>
    </rPh>
    <phoneticPr fontId="4"/>
  </si>
  <si>
    <t>第　○　○　○　○　号　　　○　○　○　○　建設工事</t>
    <phoneticPr fontId="2"/>
  </si>
  <si>
    <t>○○○，○○○，○○○円</t>
    <phoneticPr fontId="2"/>
  </si>
  <si>
    <t>請負代金額</t>
    <rPh sb="0" eb="1">
      <t>ショウ</t>
    </rPh>
    <rPh sb="1" eb="2">
      <t>フ</t>
    </rPh>
    <rPh sb="2" eb="3">
      <t>ダイ</t>
    </rPh>
    <rPh sb="3" eb="4">
      <t>キン</t>
    </rPh>
    <rPh sb="4" eb="5">
      <t>ガク</t>
    </rPh>
    <phoneticPr fontId="4"/>
  </si>
  <si>
    <t>契約年月日</t>
    <rPh sb="0" eb="1">
      <t>チギリ</t>
    </rPh>
    <rPh sb="1" eb="2">
      <t>ヤク</t>
    </rPh>
    <rPh sb="2" eb="3">
      <t>トシ</t>
    </rPh>
    <rPh sb="3" eb="4">
      <t>ツキ</t>
    </rPh>
    <rPh sb="4" eb="5">
      <t>ヒ</t>
    </rPh>
    <phoneticPr fontId="4"/>
  </si>
  <si>
    <t>補償契約額</t>
    <rPh sb="0" eb="1">
      <t>タスク</t>
    </rPh>
    <rPh sb="1" eb="2">
      <t>ショウ</t>
    </rPh>
    <rPh sb="2" eb="3">
      <t>チギリ</t>
    </rPh>
    <rPh sb="3" eb="4">
      <t>ヤク</t>
    </rPh>
    <rPh sb="4" eb="5">
      <t>ガク</t>
    </rPh>
    <phoneticPr fontId="4"/>
  </si>
  <si>
    <t>△△，△△△，△△△円</t>
    <rPh sb="10" eb="11">
      <t>エン</t>
    </rPh>
    <phoneticPr fontId="2"/>
  </si>
  <si>
    <t>○○保険株式会社</t>
    <rPh sb="2" eb="4">
      <t>ホケン</t>
    </rPh>
    <rPh sb="4" eb="8">
      <t>カブシキガイシャ</t>
    </rPh>
    <phoneticPr fontId="2"/>
  </si>
  <si>
    <t>※建設業福祉共済団以外の共済、保険の場合に記入</t>
    <phoneticPr fontId="2"/>
  </si>
  <si>
    <t>○　○　○　○　建設工事</t>
    <phoneticPr fontId="2"/>
  </si>
  <si>
    <t>平成 ● 年 ● 月から</t>
    <rPh sb="0" eb="2">
      <t>ヘイセイ</t>
    </rPh>
    <phoneticPr fontId="2"/>
  </si>
  <si>
    <t>平成 ● 年 ● 月　から　平成 ● 年 △ 月まで</t>
    <rPh sb="0" eb="2">
      <t>ヘイセイ</t>
    </rPh>
    <rPh sb="5" eb="6">
      <t>トシ</t>
    </rPh>
    <rPh sb="9" eb="10">
      <t>ツキ</t>
    </rPh>
    <rPh sb="14" eb="16">
      <t>ヘイセイ</t>
    </rPh>
    <rPh sb="19" eb="20">
      <t>トシ</t>
    </rPh>
    <rPh sb="23" eb="24">
      <t>ツキ</t>
    </rPh>
    <phoneticPr fontId="2"/>
  </si>
  <si>
    <t>合計　■　年　■　ヵ月</t>
    <rPh sb="0" eb="2">
      <t>ゴウケイ</t>
    </rPh>
    <rPh sb="5" eb="6">
      <t>ネン</t>
    </rPh>
    <rPh sb="10" eb="11">
      <t>ゲツ</t>
    </rPh>
    <phoneticPr fontId="2"/>
  </si>
  <si>
    <t>●　●　●　●　建設工事</t>
    <rPh sb="8" eb="10">
      <t>ケンセツ</t>
    </rPh>
    <rPh sb="10" eb="12">
      <t>コウジ</t>
    </rPh>
    <phoneticPr fontId="2"/>
  </si>
  <si>
    <t>○○工</t>
    <rPh sb="2" eb="3">
      <t>コウ</t>
    </rPh>
    <phoneticPr fontId="2"/>
  </si>
  <si>
    <t>△△工</t>
    <rPh sb="2" eb="3">
      <t>コウ</t>
    </rPh>
    <phoneticPr fontId="2"/>
  </si>
  <si>
    <t>□□工</t>
    <rPh sb="2" eb="3">
      <t>コウ</t>
    </rPh>
    <phoneticPr fontId="2"/>
  </si>
  <si>
    <t>○○</t>
    <phoneticPr fontId="2"/>
  </si>
  <si>
    <t>●●</t>
    <phoneticPr fontId="2"/>
  </si>
  <si>
    <t>△△</t>
    <phoneticPr fontId="2"/>
  </si>
  <si>
    <t>▲▲</t>
    <phoneticPr fontId="2"/>
  </si>
  <si>
    <t>□□</t>
    <phoneticPr fontId="2"/>
  </si>
  <si>
    <t>■■</t>
    <phoneticPr fontId="2"/>
  </si>
  <si>
    <t>○　○　○　○　建設工事</t>
    <phoneticPr fontId="2"/>
  </si>
  <si>
    <t>○○工</t>
    <rPh sb="2" eb="3">
      <t>コウ</t>
    </rPh>
    <phoneticPr fontId="2"/>
  </si>
  <si>
    <t>工事名</t>
    <rPh sb="0" eb="3">
      <t>コウジメイ</t>
    </rPh>
    <phoneticPr fontId="2"/>
  </si>
  <si>
    <t>庁舎南面</t>
    <rPh sb="0" eb="2">
      <t>チョウシャ</t>
    </rPh>
    <rPh sb="2" eb="3">
      <t>ミナミ</t>
    </rPh>
    <rPh sb="3" eb="4">
      <t>メン</t>
    </rPh>
    <phoneticPr fontId="2"/>
  </si>
  <si>
    <t>△△作業状況</t>
    <rPh sb="2" eb="4">
      <t>サギョウ</t>
    </rPh>
    <rPh sb="4" eb="6">
      <t>ジョウキョウ</t>
    </rPh>
    <phoneticPr fontId="2"/>
  </si>
  <si>
    <t>庁舎北面</t>
    <rPh sb="0" eb="2">
      <t>チョウシャ</t>
    </rPh>
    <rPh sb="2" eb="3">
      <t>キタ</t>
    </rPh>
    <rPh sb="3" eb="4">
      <t>メン</t>
    </rPh>
    <phoneticPr fontId="2"/>
  </si>
  <si>
    <t>△　△　市</t>
    <phoneticPr fontId="2"/>
  </si>
  <si>
    <t>○○○，○○○円</t>
    <rPh sb="7" eb="8">
      <t>エン</t>
    </rPh>
    <phoneticPr fontId="4"/>
  </si>
  <si>
    <t>現金　○○，○○○円</t>
    <rPh sb="0" eb="2">
      <t>ゲンキン</t>
    </rPh>
    <phoneticPr fontId="4"/>
  </si>
  <si>
    <t>契約締結後 □ 日支払</t>
    <rPh sb="0" eb="2">
      <t>ケイヤク</t>
    </rPh>
    <rPh sb="2" eb="5">
      <t>テイケツゴ</t>
    </rPh>
    <rPh sb="8" eb="9">
      <t>ニチ</t>
    </rPh>
    <rPh sb="9" eb="11">
      <t>シハラ</t>
    </rPh>
    <phoneticPr fontId="4"/>
  </si>
  <si>
    <t>請求後 □ 日以内</t>
    <rPh sb="0" eb="3">
      <t>セイキュウゴ</t>
    </rPh>
    <rPh sb="6" eb="7">
      <t>ニチ</t>
    </rPh>
    <rPh sb="7" eb="9">
      <t>イナイ</t>
    </rPh>
    <phoneticPr fontId="4"/>
  </si>
  <si>
    <t>専門工事の為</t>
    <rPh sb="0" eb="2">
      <t>センモン</t>
    </rPh>
    <rPh sb="2" eb="4">
      <t>コウジ</t>
    </rPh>
    <rPh sb="5" eb="6">
      <t>タメ</t>
    </rPh>
    <phoneticPr fontId="2"/>
  </si>
  <si>
    <t>延△人分○○，○○○円</t>
    <rPh sb="0" eb="1">
      <t>ノ</t>
    </rPh>
    <rPh sb="2" eb="3">
      <t>ニン</t>
    </rPh>
    <rPh sb="3" eb="4">
      <t>ブン</t>
    </rPh>
    <rPh sb="10" eb="11">
      <t>エン</t>
    </rPh>
    <phoneticPr fontId="4"/>
  </si>
  <si>
    <t>代表取締役　建設太郎　　　殿</t>
    <rPh sb="0" eb="2">
      <t>ダイヒョウ</t>
    </rPh>
    <rPh sb="2" eb="5">
      <t>トリシマリヤク</t>
    </rPh>
    <rPh sb="6" eb="8">
      <t>ケンセツ</t>
    </rPh>
    <rPh sb="8" eb="10">
      <t>タロウ</t>
    </rPh>
    <rPh sb="13" eb="14">
      <t>ドノ</t>
    </rPh>
    <phoneticPr fontId="2"/>
  </si>
  <si>
    <t>主幹　太郎</t>
    <rPh sb="0" eb="2">
      <t>シュカン</t>
    </rPh>
    <rPh sb="3" eb="5">
      <t>タロウ</t>
    </rPh>
    <phoneticPr fontId="2"/>
  </si>
  <si>
    <t>技師　二郎</t>
    <rPh sb="0" eb="2">
      <t>ギシ</t>
    </rPh>
    <rPh sb="3" eb="5">
      <t>ジロウ</t>
    </rPh>
    <phoneticPr fontId="2"/>
  </si>
  <si>
    <t>主任技術者　主任二郎</t>
    <rPh sb="0" eb="2">
      <t>シュニン</t>
    </rPh>
    <rPh sb="2" eb="5">
      <t>ギジュツシャ</t>
    </rPh>
    <rPh sb="6" eb="8">
      <t>シュニン</t>
    </rPh>
    <rPh sb="8" eb="10">
      <t>ジロウ</t>
    </rPh>
    <phoneticPr fontId="2"/>
  </si>
  <si>
    <t>例）監理技術者有資格者へ変更</t>
    <rPh sb="0" eb="1">
      <t>レイ</t>
    </rPh>
    <rPh sb="2" eb="4">
      <t>カンリ</t>
    </rPh>
    <rPh sb="4" eb="7">
      <t>ギジュツシャ</t>
    </rPh>
    <rPh sb="7" eb="11">
      <t>ユウシカクシャ</t>
    </rPh>
    <rPh sb="12" eb="14">
      <t>ヘンコウ</t>
    </rPh>
    <phoneticPr fontId="2"/>
  </si>
  <si>
    <t xml:space="preserve">例）下請額の合計が○千万円を超えた為
</t>
    <phoneticPr fontId="2"/>
  </si>
  <si>
    <t>沖縄県知事　　　○　○　○　○　　　殿</t>
    <phoneticPr fontId="2"/>
  </si>
  <si>
    <t>例）主任技術者を監理技術者へ変更</t>
    <rPh sb="0" eb="1">
      <t>レイ</t>
    </rPh>
    <rPh sb="2" eb="4">
      <t>シュニン</t>
    </rPh>
    <rPh sb="4" eb="7">
      <t>ギジュツシャ</t>
    </rPh>
    <rPh sb="8" eb="10">
      <t>カンリ</t>
    </rPh>
    <rPh sb="10" eb="13">
      <t>ギジュツシャ</t>
    </rPh>
    <rPh sb="14" eb="16">
      <t>ヘンコウ</t>
    </rPh>
    <phoneticPr fontId="2"/>
  </si>
  <si>
    <t>現場代理人</t>
    <rPh sb="0" eb="2">
      <t>ゲンバ</t>
    </rPh>
    <rPh sb="2" eb="5">
      <t>ダイリニン</t>
    </rPh>
    <phoneticPr fontId="2"/>
  </si>
  <si>
    <t>異形棒鋼</t>
    <rPh sb="0" eb="2">
      <t>イケイ</t>
    </rPh>
    <rPh sb="2" eb="4">
      <t>ボウコウ</t>
    </rPh>
    <phoneticPr fontId="2"/>
  </si>
  <si>
    <t>主任監督員　主幹太郎</t>
    <rPh sb="0" eb="2">
      <t>シュニン</t>
    </rPh>
    <rPh sb="2" eb="5">
      <t>カントクイン</t>
    </rPh>
    <rPh sb="6" eb="8">
      <t>シュカン</t>
    </rPh>
    <rPh sb="8" eb="10">
      <t>タロウ</t>
    </rPh>
    <phoneticPr fontId="2"/>
  </si>
  <si>
    <t>代表取締役　建設太郎</t>
    <rPh sb="0" eb="2">
      <t>ダイヒョウ</t>
    </rPh>
    <rPh sb="2" eb="5">
      <t>トリシマリヤク</t>
    </rPh>
    <rPh sb="6" eb="8">
      <t>ケンセツ</t>
    </rPh>
    <rPh sb="8" eb="10">
      <t>タロウ</t>
    </rPh>
    <phoneticPr fontId="2"/>
  </si>
  <si>
    <t>例）現場ヤードが手狭なため、会社ヤードへ一時保管</t>
    <rPh sb="0" eb="1">
      <t>レイ</t>
    </rPh>
    <rPh sb="2" eb="4">
      <t>ゲンバ</t>
    </rPh>
    <rPh sb="8" eb="10">
      <t>テゼマ</t>
    </rPh>
    <rPh sb="14" eb="16">
      <t>カイシャ</t>
    </rPh>
    <rPh sb="20" eb="22">
      <t>イチジ</t>
    </rPh>
    <rPh sb="22" eb="24">
      <t>ホカン</t>
    </rPh>
    <phoneticPr fontId="2"/>
  </si>
  <si>
    <t>例）写真等</t>
    <rPh sb="0" eb="1">
      <t>レイ</t>
    </rPh>
    <rPh sb="2" eb="4">
      <t>シャシン</t>
    </rPh>
    <rPh sb="4" eb="5">
      <t>トウ</t>
    </rPh>
    <phoneticPr fontId="2"/>
  </si>
  <si>
    <t>ＳＤ３４５　Ｄ３６</t>
    <phoneticPr fontId="2"/>
  </si>
  <si>
    <t>ｔ</t>
    <phoneticPr fontId="2"/>
  </si>
  <si>
    <t>△△工</t>
    <rPh sb="2" eb="3">
      <t>コウ</t>
    </rPh>
    <phoneticPr fontId="2"/>
  </si>
  <si>
    <t>●●</t>
    <phoneticPr fontId="2"/>
  </si>
  <si>
    <t>▲▲</t>
    <phoneticPr fontId="2"/>
  </si>
  <si>
    <t>例）調合計画書　等</t>
    <rPh sb="0" eb="1">
      <t>レイ</t>
    </rPh>
    <rPh sb="2" eb="4">
      <t>チョウゴウ</t>
    </rPh>
    <rPh sb="4" eb="7">
      <t>ケイカクショ</t>
    </rPh>
    <rPh sb="8" eb="9">
      <t>トウ</t>
    </rPh>
    <phoneticPr fontId="2"/>
  </si>
  <si>
    <t>例）図面記載の○○が現場の状況と一致しない（別添資料参照）</t>
    <rPh sb="0" eb="1">
      <t>レイ</t>
    </rPh>
    <rPh sb="2" eb="4">
      <t>ズメン</t>
    </rPh>
    <rPh sb="4" eb="6">
      <t>キサイ</t>
    </rPh>
    <rPh sb="10" eb="12">
      <t>ゲンバ</t>
    </rPh>
    <rPh sb="13" eb="15">
      <t>ジョウキョウ</t>
    </rPh>
    <rPh sb="16" eb="18">
      <t>イッチ</t>
    </rPh>
    <rPh sb="22" eb="24">
      <t>ベッテン</t>
    </rPh>
    <rPh sb="24" eb="26">
      <t>シリョウ</t>
    </rPh>
    <rPh sb="26" eb="28">
      <t>サンショウ</t>
    </rPh>
    <phoneticPr fontId="2"/>
  </si>
  <si>
    <t>例２）調査の結果、条件の不一致は認められない。</t>
    <rPh sb="0" eb="1">
      <t>レイ</t>
    </rPh>
    <rPh sb="3" eb="5">
      <t>チョウサ</t>
    </rPh>
    <rPh sb="6" eb="8">
      <t>ケッカ</t>
    </rPh>
    <rPh sb="9" eb="11">
      <t>ジョウケン</t>
    </rPh>
    <rPh sb="12" eb="15">
      <t>フイッチ</t>
    </rPh>
    <rPh sb="16" eb="17">
      <t>ミト</t>
    </rPh>
    <phoneticPr fontId="2"/>
  </si>
  <si>
    <t>例１）調査の結果、図面と現場とが一致していないことを確認したので、</t>
    <rPh sb="0" eb="1">
      <t>レイ</t>
    </rPh>
    <rPh sb="3" eb="5">
      <t>チョウサ</t>
    </rPh>
    <rPh sb="6" eb="8">
      <t>ケッカ</t>
    </rPh>
    <rPh sb="9" eb="11">
      <t>ズメン</t>
    </rPh>
    <rPh sb="12" eb="14">
      <t>ゲンバ</t>
    </rPh>
    <rPh sb="16" eb="18">
      <t>イッチ</t>
    </rPh>
    <rPh sb="26" eb="28">
      <t>カクニン</t>
    </rPh>
    <phoneticPr fontId="2"/>
  </si>
  <si>
    <t>別添のとおり変更を行う。</t>
    <rPh sb="0" eb="2">
      <t>ベッテン</t>
    </rPh>
    <rPh sb="6" eb="8">
      <t>ヘンコウ</t>
    </rPh>
    <rPh sb="9" eb="10">
      <t>オコナ</t>
    </rPh>
    <phoneticPr fontId="2"/>
  </si>
  <si>
    <t>例）全ての工事</t>
    <rPh sb="0" eb="1">
      <t>レイ</t>
    </rPh>
    <rPh sb="2" eb="3">
      <t>スベ</t>
    </rPh>
    <rPh sb="5" eb="7">
      <t>コウジ</t>
    </rPh>
    <phoneticPr fontId="2"/>
  </si>
  <si>
    <t>例）現場の維持管理のため、基本計画書を作成し、提出すること。</t>
    <rPh sb="0" eb="1">
      <t>レイ</t>
    </rPh>
    <rPh sb="2" eb="4">
      <t>ゲンバ</t>
    </rPh>
    <rPh sb="5" eb="7">
      <t>イジ</t>
    </rPh>
    <rPh sb="7" eb="9">
      <t>カンリ</t>
    </rPh>
    <rPh sb="13" eb="15">
      <t>キホン</t>
    </rPh>
    <rPh sb="15" eb="18">
      <t>ケイカクショ</t>
    </rPh>
    <rPh sb="19" eb="21">
      <t>サクセイ</t>
    </rPh>
    <rPh sb="23" eb="25">
      <t>テイシュツ</t>
    </rPh>
    <phoneticPr fontId="2"/>
  </si>
  <si>
    <t>　　第　　　　号により通知を行った次の工事について、下記のとおり通知します。</t>
    <rPh sb="26" eb="28">
      <t>カキ</t>
    </rPh>
    <rPh sb="32" eb="34">
      <t>ツウチ</t>
    </rPh>
    <phoneticPr fontId="4"/>
  </si>
  <si>
    <t>例）集中豪雨のため</t>
    <rPh sb="0" eb="1">
      <t>レイ</t>
    </rPh>
    <rPh sb="2" eb="4">
      <t>シュウチュウ</t>
    </rPh>
    <rPh sb="4" eb="6">
      <t>ゴウウ</t>
    </rPh>
    <phoneticPr fontId="2"/>
  </si>
  <si>
    <t>例）工事中止に係る工期延長請求が出されているが、年内に引渡しする必要が</t>
    <rPh sb="0" eb="1">
      <t>レイ</t>
    </rPh>
    <rPh sb="2" eb="4">
      <t>コウジ</t>
    </rPh>
    <rPh sb="4" eb="6">
      <t>チュウシ</t>
    </rPh>
    <rPh sb="7" eb="8">
      <t>カカ</t>
    </rPh>
    <rPh sb="9" eb="11">
      <t>コウキ</t>
    </rPh>
    <rPh sb="11" eb="13">
      <t>エンチョウ</t>
    </rPh>
    <rPh sb="13" eb="15">
      <t>セイキュウ</t>
    </rPh>
    <rPh sb="16" eb="17">
      <t>ダ</t>
    </rPh>
    <rPh sb="24" eb="26">
      <t>ネンナイ</t>
    </rPh>
    <rPh sb="27" eb="28">
      <t>ヒ</t>
    </rPh>
    <rPh sb="28" eb="29">
      <t>ワタ</t>
    </rPh>
    <rPh sb="32" eb="34">
      <t>ヒツヨウ</t>
    </rPh>
    <phoneticPr fontId="2"/>
  </si>
  <si>
    <t>あるため、延長希望工期（工事中止期間）に満たない工期に変更したい。</t>
    <rPh sb="5" eb="7">
      <t>エンチョウ</t>
    </rPh>
    <rPh sb="7" eb="9">
      <t>キボウ</t>
    </rPh>
    <rPh sb="9" eb="11">
      <t>コウキ</t>
    </rPh>
    <rPh sb="12" eb="14">
      <t>コウジ</t>
    </rPh>
    <rPh sb="14" eb="16">
      <t>チュウシ</t>
    </rPh>
    <rPh sb="16" eb="18">
      <t>キカン</t>
    </rPh>
    <rPh sb="20" eb="21">
      <t>ミ</t>
    </rPh>
    <rPh sb="24" eb="26">
      <t>コウキ</t>
    </rPh>
    <rPh sb="27" eb="29">
      <t>ヘンコウ</t>
    </rPh>
    <phoneticPr fontId="2"/>
  </si>
  <si>
    <t>鋼材</t>
    <rPh sb="0" eb="2">
      <t>コウザイ</t>
    </rPh>
    <phoneticPr fontId="2"/>
  </si>
  <si>
    <t>例）集中豪雨警報発令のため、別添のとおり災害防止対策を行った。</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
  </si>
  <si>
    <t>集中豪雨</t>
    <rPh sb="0" eb="2">
      <t>シュウチュウ</t>
    </rPh>
    <rPh sb="2" eb="4">
      <t>ゴウウ</t>
    </rPh>
    <phoneticPr fontId="2"/>
  </si>
  <si>
    <t>例）別添資料のとおり</t>
    <rPh sb="0" eb="1">
      <t>レイ</t>
    </rPh>
    <rPh sb="2" eb="4">
      <t>ベッテン</t>
    </rPh>
    <rPh sb="4" eb="6">
      <t>シリョウ</t>
    </rPh>
    <phoneticPr fontId="2"/>
  </si>
  <si>
    <t>直接工事費</t>
    <rPh sb="0" eb="2">
      <t>チョクセツ</t>
    </rPh>
    <rPh sb="2" eb="5">
      <t>コウジヒ</t>
    </rPh>
    <phoneticPr fontId="2"/>
  </si>
  <si>
    <t>共通仮設費</t>
    <rPh sb="0" eb="2">
      <t>キョウツウ</t>
    </rPh>
    <rPh sb="2" eb="5">
      <t>カセツヒ</t>
    </rPh>
    <phoneticPr fontId="2"/>
  </si>
  <si>
    <t>○○○，○○○円</t>
    <rPh sb="7" eb="8">
      <t>エン</t>
    </rPh>
    <phoneticPr fontId="2"/>
  </si>
  <si>
    <t>○　○　○　○　建設工事</t>
    <phoneticPr fontId="2"/>
  </si>
  <si>
    <t>△　△　市</t>
    <rPh sb="4" eb="5">
      <t>シ</t>
    </rPh>
    <phoneticPr fontId="2"/>
  </si>
  <si>
    <t>○　○　費</t>
    <rPh sb="4" eb="5">
      <t>ヒ</t>
    </rPh>
    <phoneticPr fontId="2"/>
  </si>
  <si>
    <t>○○○，○○○，○○○円</t>
    <phoneticPr fontId="2"/>
  </si>
  <si>
    <t>主幹　太郎</t>
    <rPh sb="0" eb="2">
      <t>シュカン</t>
    </rPh>
    <rPh sb="3" eb="5">
      <t>タロウ</t>
    </rPh>
    <phoneticPr fontId="2"/>
  </si>
  <si>
    <t>主任　五郎</t>
    <rPh sb="0" eb="2">
      <t>シュニン</t>
    </rPh>
    <rPh sb="3" eb="5">
      <t>ゴロウ</t>
    </rPh>
    <phoneticPr fontId="2"/>
  </si>
  <si>
    <t>検査　一郎</t>
    <rPh sb="0" eb="2">
      <t>ケンサ</t>
    </rPh>
    <rPh sb="3" eb="4">
      <t>ハジメ</t>
    </rPh>
    <rPh sb="4" eb="5">
      <t>ロウ</t>
    </rPh>
    <phoneticPr fontId="2"/>
  </si>
  <si>
    <t>舗装工事</t>
    <rPh sb="0" eb="2">
      <t>ホソウ</t>
    </rPh>
    <rPh sb="2" eb="4">
      <t>コウジ</t>
    </rPh>
    <phoneticPr fontId="2"/>
  </si>
  <si>
    <t>○○号線</t>
    <rPh sb="2" eb="4">
      <t>ゴウセン</t>
    </rPh>
    <phoneticPr fontId="2"/>
  </si>
  <si>
    <t>建築工事</t>
    <rPh sb="0" eb="2">
      <t>ケンチク</t>
    </rPh>
    <rPh sb="2" eb="4">
      <t>コウジ</t>
    </rPh>
    <phoneticPr fontId="2"/>
  </si>
  <si>
    <t>○○庁舎</t>
    <rPh sb="2" eb="4">
      <t>チョウシャ</t>
    </rPh>
    <phoneticPr fontId="2"/>
  </si>
  <si>
    <t>建築工事一式</t>
    <rPh sb="0" eb="2">
      <t>ケンチク</t>
    </rPh>
    <rPh sb="2" eb="4">
      <t>コウジ</t>
    </rPh>
    <rPh sb="4" eb="6">
      <t>イッシキ</t>
    </rPh>
    <phoneticPr fontId="2"/>
  </si>
  <si>
    <t>鉄筋ｺﾝｸﾘｰﾄ造</t>
    <rPh sb="0" eb="2">
      <t>テッキン</t>
    </rPh>
    <rPh sb="8" eb="9">
      <t>ゾウ</t>
    </rPh>
    <phoneticPr fontId="2"/>
  </si>
  <si>
    <t>事務所</t>
    <rPh sb="0" eb="3">
      <t>ジムショ</t>
    </rPh>
    <phoneticPr fontId="2"/>
  </si>
  <si>
    <t>舗装面積　○○㎡</t>
    <rPh sb="0" eb="2">
      <t>ホソウ</t>
    </rPh>
    <rPh sb="2" eb="4">
      <t>メンセキ</t>
    </rPh>
    <phoneticPr fontId="2"/>
  </si>
  <si>
    <t>道路</t>
    <rPh sb="0" eb="2">
      <t>ドウロ</t>
    </rPh>
    <phoneticPr fontId="2"/>
  </si>
  <si>
    <t>セメントは、○○○○のため、一部県外生産品を使用。</t>
    <rPh sb="14" eb="16">
      <t>イチブ</t>
    </rPh>
    <rPh sb="16" eb="18">
      <t>ケンガイ</t>
    </rPh>
    <rPh sb="18" eb="21">
      <t>セイサンヒン</t>
    </rPh>
    <rPh sb="22" eb="24">
      <t>シヨウ</t>
    </rPh>
    <phoneticPr fontId="2"/>
  </si>
  <si>
    <t>○　○　○　○　建設工事</t>
    <phoneticPr fontId="2"/>
  </si>
  <si>
    <t>○○○，○○○，○○○円</t>
    <phoneticPr fontId="2"/>
  </si>
  <si>
    <t>（％）</t>
    <phoneticPr fontId="2"/>
  </si>
  <si>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
  </si>
  <si>
    <t>建設労災補償共済等確認願</t>
    <rPh sb="0" eb="2">
      <t>ケンセツ</t>
    </rPh>
    <rPh sb="2" eb="4">
      <t>ロウサイ</t>
    </rPh>
    <rPh sb="4" eb="6">
      <t>ホショウ</t>
    </rPh>
    <rPh sb="6" eb="8">
      <t>キョウサイ</t>
    </rPh>
    <rPh sb="8" eb="9">
      <t>トウ</t>
    </rPh>
    <rPh sb="9" eb="11">
      <t>カクニン</t>
    </rPh>
    <rPh sb="11" eb="12">
      <t>ネガイ</t>
    </rPh>
    <phoneticPr fontId="2"/>
  </si>
  <si>
    <t>施工条件確認請求書</t>
    <rPh sb="0" eb="2">
      <t>セコウ</t>
    </rPh>
    <rPh sb="4" eb="6">
      <t>カクニン</t>
    </rPh>
    <rPh sb="6" eb="9">
      <t>セイキュウショ</t>
    </rPh>
    <phoneticPr fontId="2"/>
  </si>
  <si>
    <t>施工条件調査結果通知書</t>
    <rPh sb="0" eb="2">
      <t>セコウ</t>
    </rPh>
    <rPh sb="4" eb="6">
      <t>チョウサ</t>
    </rPh>
    <rPh sb="6" eb="8">
      <t>ケッカ</t>
    </rPh>
    <rPh sb="8" eb="11">
      <t>ツウチショ</t>
    </rPh>
    <phoneticPr fontId="2"/>
  </si>
  <si>
    <t>約款第34条関係</t>
    <rPh sb="2" eb="3">
      <t>ダイ</t>
    </rPh>
    <rPh sb="5" eb="6">
      <t>ジョウ</t>
    </rPh>
    <rPh sb="6" eb="8">
      <t>カンケイ</t>
    </rPh>
    <phoneticPr fontId="2"/>
  </si>
  <si>
    <t>平成 ○ 年 □ 月　から　平成 ○ 年 ○ 月まで</t>
    <rPh sb="0" eb="2">
      <t>ヘイセイ</t>
    </rPh>
    <rPh sb="5" eb="6">
      <t>トシ</t>
    </rPh>
    <rPh sb="9" eb="10">
      <t>ツキ</t>
    </rPh>
    <rPh sb="14" eb="16">
      <t>ヘイセイ</t>
    </rPh>
    <rPh sb="19" eb="20">
      <t>トシ</t>
    </rPh>
    <rPh sb="23" eb="24">
      <t>ツキ</t>
    </rPh>
    <phoneticPr fontId="2"/>
  </si>
  <si>
    <t>平成 ● 年 △ 月　から　平成 ○ 年 □ 月まで</t>
    <rPh sb="0" eb="2">
      <t>ヘイセイ</t>
    </rPh>
    <rPh sb="5" eb="6">
      <t>トシ</t>
    </rPh>
    <rPh sb="9" eb="10">
      <t>ツキ</t>
    </rPh>
    <rPh sb="14" eb="16">
      <t>ヘイセイ</t>
    </rPh>
    <rPh sb="19" eb="20">
      <t>トシ</t>
    </rPh>
    <rPh sb="23" eb="24">
      <t>ツキ</t>
    </rPh>
    <phoneticPr fontId="2"/>
  </si>
  <si>
    <t>（請負代金額５００万円以上）</t>
    <rPh sb="1" eb="3">
      <t>ウケオイ</t>
    </rPh>
    <rPh sb="3" eb="5">
      <t>ダイキン</t>
    </rPh>
    <rPh sb="5" eb="6">
      <t>ガク</t>
    </rPh>
    <rPh sb="9" eb="11">
      <t>マンエン</t>
    </rPh>
    <rPh sb="11" eb="13">
      <t>イジョウ</t>
    </rPh>
    <phoneticPr fontId="2"/>
  </si>
  <si>
    <t>（請負代金額５００万円以上）</t>
    <rPh sb="3" eb="5">
      <t>ダイキン</t>
    </rPh>
    <phoneticPr fontId="2"/>
  </si>
  <si>
    <t>２</t>
    <phoneticPr fontId="2"/>
  </si>
  <si>
    <t>３</t>
    <phoneticPr fontId="2"/>
  </si>
  <si>
    <t>６</t>
    <phoneticPr fontId="2"/>
  </si>
  <si>
    <t>７</t>
    <phoneticPr fontId="2"/>
  </si>
  <si>
    <t>８</t>
    <phoneticPr fontId="2"/>
  </si>
  <si>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
  </si>
  <si>
    <t>○　○　○　○　建設工事</t>
    <phoneticPr fontId="2"/>
  </si>
  <si>
    <t>工事の 〔 全部 ・ 一部 〕 一時中止について（通知）</t>
    <rPh sb="0" eb="2">
      <t>コウジ</t>
    </rPh>
    <rPh sb="6" eb="8">
      <t>ゼンブ</t>
    </rPh>
    <rPh sb="11" eb="13">
      <t>イチブ</t>
    </rPh>
    <rPh sb="16" eb="18">
      <t>イチジ</t>
    </rPh>
    <rPh sb="18" eb="20">
      <t>チュウシ</t>
    </rPh>
    <rPh sb="25" eb="27">
      <t>ツウチ</t>
    </rPh>
    <phoneticPr fontId="4"/>
  </si>
  <si>
    <t>工事の 〔 全部 ・ 一部 〕 一時中止の</t>
    <rPh sb="0" eb="2">
      <t>コウジ</t>
    </rPh>
    <rPh sb="6" eb="8">
      <t>ゼンブ</t>
    </rPh>
    <rPh sb="11" eb="13">
      <t>イチブ</t>
    </rPh>
    <rPh sb="16" eb="18">
      <t>イチジ</t>
    </rPh>
    <rPh sb="18" eb="20">
      <t>チュウシ</t>
    </rPh>
    <phoneticPr fontId="4"/>
  </si>
  <si>
    <t>〔 全部 ・ 一部 〕 再開について（通知）</t>
    <rPh sb="12" eb="14">
      <t>サイカイ</t>
    </rPh>
    <rPh sb="19" eb="21">
      <t>ツウチ</t>
    </rPh>
    <phoneticPr fontId="4"/>
  </si>
  <si>
    <t>１　設計数量がない場合は、数量の欄に「０」を記入する。</t>
    <phoneticPr fontId="2"/>
  </si>
  <si>
    <t>理由：</t>
    <rPh sb="0" eb="2">
      <t>リユウ</t>
    </rPh>
    <phoneticPr fontId="2"/>
  </si>
  <si>
    <t>第（　１　）項の規定に基づき、下記のとおり是正等の措置を請求します。</t>
    <rPh sb="8" eb="10">
      <t>キテイ</t>
    </rPh>
    <rPh sb="11" eb="12">
      <t>モト</t>
    </rPh>
    <rPh sb="15" eb="17">
      <t>カキ</t>
    </rPh>
    <rPh sb="21" eb="23">
      <t>ゼセイ</t>
    </rPh>
    <rPh sb="23" eb="24">
      <t>トウ</t>
    </rPh>
    <rPh sb="25" eb="27">
      <t>ソチ</t>
    </rPh>
    <rPh sb="28" eb="30">
      <t>セイキュウ</t>
    </rPh>
    <phoneticPr fontId="4"/>
  </si>
  <si>
    <t>第（　　　）項の規定に基づき、下記のとおり是正等の措置を請求します。</t>
    <rPh sb="8" eb="10">
      <t>キテイ</t>
    </rPh>
    <rPh sb="11" eb="12">
      <t>モト</t>
    </rPh>
    <rPh sb="15" eb="17">
      <t>カキ</t>
    </rPh>
    <rPh sb="21" eb="23">
      <t>ゼセイ</t>
    </rPh>
    <rPh sb="23" eb="24">
      <t>トウ</t>
    </rPh>
    <rPh sb="25" eb="27">
      <t>ソチ</t>
    </rPh>
    <rPh sb="28" eb="30">
      <t>セイキュウ</t>
    </rPh>
    <phoneticPr fontId="4"/>
  </si>
  <si>
    <t>○ ○ 第 ○ ○ ○ ○ 号により通知を行った次の工事について、下記のとおり通知します。</t>
    <rPh sb="33" eb="35">
      <t>カキ</t>
    </rPh>
    <rPh sb="39" eb="41">
      <t>ツウチ</t>
    </rPh>
    <phoneticPr fontId="4"/>
  </si>
  <si>
    <t>通知します。</t>
    <rPh sb="0" eb="1">
      <t>ツウ</t>
    </rPh>
    <phoneticPr fontId="2"/>
  </si>
  <si>
    <t>通知します。</t>
    <phoneticPr fontId="2"/>
  </si>
  <si>
    <t>第 （ １ ） 項の規定に基づき、下記のとおり契約を解除します。</t>
    <rPh sb="10" eb="12">
      <t>キテイ</t>
    </rPh>
    <rPh sb="13" eb="14">
      <t>モト</t>
    </rPh>
    <rPh sb="17" eb="19">
      <t>カキ</t>
    </rPh>
    <rPh sb="23" eb="25">
      <t>ケイヤク</t>
    </rPh>
    <rPh sb="26" eb="28">
      <t>カイジョ</t>
    </rPh>
    <phoneticPr fontId="4"/>
  </si>
  <si>
    <t>部　　長　　　○　○　○　○</t>
    <rPh sb="0" eb="1">
      <t>ブ</t>
    </rPh>
    <rPh sb="3" eb="4">
      <t>チョウ</t>
    </rPh>
    <phoneticPr fontId="2"/>
  </si>
  <si>
    <t>部　局　長　　△　△　△　△</t>
    <rPh sb="0" eb="1">
      <t>ブ</t>
    </rPh>
    <rPh sb="2" eb="3">
      <t>キョク</t>
    </rPh>
    <rPh sb="4" eb="5">
      <t>チョウ</t>
    </rPh>
    <phoneticPr fontId="2"/>
  </si>
  <si>
    <t>第４項の規定に基づき、下記のとおり工事材料を工事現場外へ搬出したいので承諾願います。</t>
    <rPh sb="28" eb="30">
      <t>ハンシュツ</t>
    </rPh>
    <rPh sb="35" eb="37">
      <t>ショウダク</t>
    </rPh>
    <rPh sb="37" eb="38">
      <t>ネガ</t>
    </rPh>
    <phoneticPr fontId="2"/>
  </si>
  <si>
    <t>第 （　　） 項の規定に基づき、下記のとおり通知します。</t>
    <rPh sb="22" eb="24">
      <t>ツウチ</t>
    </rPh>
    <phoneticPr fontId="4"/>
  </si>
  <si>
    <t>第 （ １ ） 項の規定に基づき、下記のとおり通知します。</t>
    <rPh sb="23" eb="25">
      <t>ツウチ</t>
    </rPh>
    <phoneticPr fontId="4"/>
  </si>
  <si>
    <t>第 （ ２ ） 項の規定に基づき、工期の短縮について下記のとおり請求します。</t>
    <phoneticPr fontId="2"/>
  </si>
  <si>
    <t>第 （ ２ ） 項の規定に基づき下記のとおり協議開始の日を定めましたので、通知します。</t>
    <rPh sb="10" eb="12">
      <t>キテイ</t>
    </rPh>
    <rPh sb="13" eb="14">
      <t>モト</t>
    </rPh>
    <rPh sb="37" eb="39">
      <t>ツウチ</t>
    </rPh>
    <phoneticPr fontId="4"/>
  </si>
  <si>
    <t>第 （　　） 項の規定に基づき、下記のとおり請負代金額の変更を請求します。</t>
    <rPh sb="0" eb="1">
      <t>ダイ</t>
    </rPh>
    <rPh sb="9" eb="11">
      <t>キテイ</t>
    </rPh>
    <rPh sb="12" eb="13">
      <t>モト</t>
    </rPh>
    <rPh sb="16" eb="18">
      <t>カキ</t>
    </rPh>
    <rPh sb="31" eb="33">
      <t>セイキュウ</t>
    </rPh>
    <phoneticPr fontId="4"/>
  </si>
  <si>
    <t>第 （ ５ ） 項の規定に基づき、下記のとおり請負代金額の変更を請求します。</t>
    <rPh sb="0" eb="1">
      <t>ダイ</t>
    </rPh>
    <rPh sb="10" eb="12">
      <t>キテイ</t>
    </rPh>
    <rPh sb="13" eb="14">
      <t>モト</t>
    </rPh>
    <rPh sb="17" eb="19">
      <t>カキ</t>
    </rPh>
    <rPh sb="32" eb="34">
      <t>セイキュウ</t>
    </rPh>
    <phoneticPr fontId="4"/>
  </si>
  <si>
    <t>監　督　員　　　殿</t>
    <rPh sb="0" eb="1">
      <t>カン</t>
    </rPh>
    <rPh sb="2" eb="3">
      <t>ヨシ</t>
    </rPh>
    <rPh sb="4" eb="5">
      <t>イン</t>
    </rPh>
    <rPh sb="8" eb="9">
      <t>トノ</t>
    </rPh>
    <phoneticPr fontId="2"/>
  </si>
  <si>
    <t>支給材料引渡通知書</t>
    <rPh sb="0" eb="2">
      <t>シキュウ</t>
    </rPh>
    <rPh sb="2" eb="4">
      <t>ザイリョウ</t>
    </rPh>
    <rPh sb="4" eb="6">
      <t>ヒキワタシ</t>
    </rPh>
    <rPh sb="6" eb="9">
      <t>ツウチショ</t>
    </rPh>
    <phoneticPr fontId="2"/>
  </si>
  <si>
    <t>約款第15条関係</t>
    <rPh sb="0" eb="2">
      <t>ヤッカン</t>
    </rPh>
    <rPh sb="2" eb="3">
      <t>ダイ</t>
    </rPh>
    <rPh sb="5" eb="6">
      <t>ジョウ</t>
    </rPh>
    <rPh sb="6" eb="8">
      <t>カンケイ</t>
    </rPh>
    <phoneticPr fontId="2"/>
  </si>
  <si>
    <t>主任監督員：契約書第９条第２項第１号のうち、重要な指示、承諾</t>
    <rPh sb="0" eb="2">
      <t>シュニン</t>
    </rPh>
    <rPh sb="2" eb="5">
      <t>カントクイン</t>
    </rPh>
    <rPh sb="9" eb="10">
      <t>ダイ</t>
    </rPh>
    <rPh sb="11" eb="12">
      <t>ジョウ</t>
    </rPh>
    <rPh sb="12" eb="13">
      <t>ダイ</t>
    </rPh>
    <rPh sb="14" eb="15">
      <t>コウ</t>
    </rPh>
    <rPh sb="15" eb="16">
      <t>ダイ</t>
    </rPh>
    <rPh sb="17" eb="18">
      <t>ゴウ</t>
    </rPh>
    <rPh sb="22" eb="24">
      <t>ジュウヨウ</t>
    </rPh>
    <rPh sb="25" eb="27">
      <t>シジ</t>
    </rPh>
    <rPh sb="28" eb="30">
      <t>ショウダク</t>
    </rPh>
    <phoneticPr fontId="2"/>
  </si>
  <si>
    <t>現場監督員：契約書第９条第２項第１号のうち、軽微な指示、承諾</t>
    <rPh sb="0" eb="2">
      <t>ゲンバ</t>
    </rPh>
    <rPh sb="2" eb="5">
      <t>カントクイン</t>
    </rPh>
    <rPh sb="22" eb="24">
      <t>ケイビ</t>
    </rPh>
    <phoneticPr fontId="2"/>
  </si>
  <si>
    <t>契約書第○条に基づく甲の権限を、監督員に委任する。</t>
    <rPh sb="3" eb="4">
      <t>ダイ</t>
    </rPh>
    <rPh sb="5" eb="6">
      <t>ジョウ</t>
    </rPh>
    <rPh sb="7" eb="8">
      <t>モト</t>
    </rPh>
    <rPh sb="10" eb="11">
      <t>コウ</t>
    </rPh>
    <rPh sb="12" eb="14">
      <t>ケンゲン</t>
    </rPh>
    <rPh sb="16" eb="19">
      <t>カントクイン</t>
    </rPh>
    <rPh sb="20" eb="22">
      <t>イニン</t>
    </rPh>
    <phoneticPr fontId="2"/>
  </si>
  <si>
    <t>契約書第10条（主任技術者等を含む）</t>
    <rPh sb="3" eb="4">
      <t>ダイ</t>
    </rPh>
    <rPh sb="6" eb="7">
      <t>ジョウ</t>
    </rPh>
    <phoneticPr fontId="2"/>
  </si>
  <si>
    <t>次のとおり下請けに付したので建設工事請負契約書第７条に基づき通知します。</t>
    <rPh sb="0" eb="1">
      <t>ツギ</t>
    </rPh>
    <phoneticPr fontId="4"/>
  </si>
  <si>
    <t>建設工事請負契約書第14条第 （　　） 項の規定に基づき立会を要請しましたが立会が</t>
  </si>
  <si>
    <t>建設工事請負契約書第14条第 （ １ ） 項の規定に基づき立会を要請しましたが立会が</t>
  </si>
  <si>
    <t>ありますので建設工事請負契約書第18条第１項の規定に基づき確認請求します。</t>
    <rPh sb="26" eb="27">
      <t>モト</t>
    </rPh>
    <rPh sb="29" eb="31">
      <t>カクニン</t>
    </rPh>
    <rPh sb="31" eb="33">
      <t>セイキュウ</t>
    </rPh>
    <phoneticPr fontId="4"/>
  </si>
  <si>
    <t>建設工事請負契約書第18条第３項の規定に基づき、調査の結果を下記のとおり通知します。</t>
    <rPh sb="17" eb="19">
      <t>キテイ</t>
    </rPh>
    <rPh sb="20" eb="21">
      <t>モト</t>
    </rPh>
    <rPh sb="24" eb="26">
      <t>チョウサ</t>
    </rPh>
    <rPh sb="27" eb="29">
      <t>ケッカ</t>
    </rPh>
    <rPh sb="30" eb="32">
      <t>カキ</t>
    </rPh>
    <rPh sb="36" eb="38">
      <t>ツウチ</t>
    </rPh>
    <phoneticPr fontId="4"/>
  </si>
  <si>
    <t>注１）建設工事請負契約書第23条、第24条、第25条及び第30条による通知に使用する。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6" eb="27">
      <t>オヨ</t>
    </rPh>
    <rPh sb="28" eb="29">
      <t>ダイ</t>
    </rPh>
    <rPh sb="31" eb="32">
      <t>ジョウ</t>
    </rPh>
    <rPh sb="35" eb="37">
      <t>ツウチ</t>
    </rPh>
    <rPh sb="38" eb="40">
      <t>シヨウ</t>
    </rPh>
    <phoneticPr fontId="4"/>
  </si>
  <si>
    <t>に基づき、支給材料を下記のとおり引渡しますので通知します。</t>
    <rPh sb="5" eb="7">
      <t>シキュウ</t>
    </rPh>
    <rPh sb="7" eb="9">
      <t>ザイリョウ</t>
    </rPh>
    <rPh sb="16" eb="18">
      <t>ヒキワタシ</t>
    </rPh>
    <rPh sb="23" eb="25">
      <t>ツウチ</t>
    </rPh>
    <phoneticPr fontId="4"/>
  </si>
  <si>
    <t>１　引渡場所</t>
    <rPh sb="2" eb="4">
      <t>ヒキワタシ</t>
    </rPh>
    <rPh sb="4" eb="6">
      <t>バショ</t>
    </rPh>
    <phoneticPr fontId="2"/>
  </si>
  <si>
    <t>２　引渡時期</t>
    <rPh sb="2" eb="4">
      <t>ヒキワタシ</t>
    </rPh>
    <rPh sb="4" eb="6">
      <t>ジキ</t>
    </rPh>
    <phoneticPr fontId="2"/>
  </si>
  <si>
    <t>３　品名・数量・規格</t>
    <rPh sb="2" eb="4">
      <t>ヒンメイ</t>
    </rPh>
    <rPh sb="5" eb="7">
      <t>スウリョウ</t>
    </rPh>
    <rPh sb="8" eb="10">
      <t>キカク</t>
    </rPh>
    <phoneticPr fontId="2"/>
  </si>
  <si>
    <t>品名</t>
    <rPh sb="0" eb="2">
      <t>ヒンメイ</t>
    </rPh>
    <phoneticPr fontId="2"/>
  </si>
  <si>
    <t>○○市○○地内</t>
    <rPh sb="2" eb="3">
      <t>シ</t>
    </rPh>
    <rPh sb="5" eb="6">
      <t>チ</t>
    </rPh>
    <rPh sb="6" eb="7">
      <t>ナイ</t>
    </rPh>
    <phoneticPr fontId="2"/>
  </si>
  <si>
    <t>ｔ</t>
    <phoneticPr fontId="2"/>
  </si>
  <si>
    <t>H形鋼</t>
    <rPh sb="1" eb="2">
      <t>カタ</t>
    </rPh>
    <rPh sb="2" eb="3">
      <t>コウ</t>
    </rPh>
    <phoneticPr fontId="2"/>
  </si>
  <si>
    <t>SS490 400*200*8*13</t>
    <phoneticPr fontId="2"/>
  </si>
  <si>
    <t>第１号様式（建設工事請負契約約款第９条関係）</t>
    <rPh sb="0" eb="1">
      <t>ダイ</t>
    </rPh>
    <rPh sb="2" eb="3">
      <t>ゴウ</t>
    </rPh>
    <rPh sb="3" eb="5">
      <t>ヨウシキ</t>
    </rPh>
    <rPh sb="6" eb="8">
      <t>ケンセツ</t>
    </rPh>
    <rPh sb="8" eb="10">
      <t>コウジ</t>
    </rPh>
    <rPh sb="10" eb="12">
      <t>ウケオイ</t>
    </rPh>
    <rPh sb="14" eb="16">
      <t>ヤッカン</t>
    </rPh>
    <rPh sb="16" eb="17">
      <t>ダイ</t>
    </rPh>
    <rPh sb="18" eb="19">
      <t>ジョウ</t>
    </rPh>
    <rPh sb="19" eb="21">
      <t>カンケイ</t>
    </rPh>
    <phoneticPr fontId="2"/>
  </si>
  <si>
    <t>変更工程表</t>
    <rPh sb="0" eb="2">
      <t>ヘンコウ</t>
    </rPh>
    <rPh sb="2" eb="5">
      <t>コウテイヒョウ</t>
    </rPh>
    <phoneticPr fontId="2"/>
  </si>
  <si>
    <t>管理技術者</t>
    <rPh sb="0" eb="2">
      <t>カンリ</t>
    </rPh>
    <rPh sb="2" eb="5">
      <t>ギジュツシャ</t>
    </rPh>
    <phoneticPr fontId="2"/>
  </si>
  <si>
    <t>管技　一郎</t>
    <rPh sb="0" eb="1">
      <t>カン</t>
    </rPh>
    <rPh sb="1" eb="2">
      <t>ワザ</t>
    </rPh>
    <rPh sb="3" eb="5">
      <t>イチロウ</t>
    </rPh>
    <phoneticPr fontId="2"/>
  </si>
  <si>
    <t>管理技術者等通知書</t>
    <rPh sb="0" eb="2">
      <t>カンリ</t>
    </rPh>
    <rPh sb="2" eb="5">
      <t>ギジュツシャ</t>
    </rPh>
    <rPh sb="5" eb="6">
      <t>トウ</t>
    </rPh>
    <rPh sb="6" eb="9">
      <t>ツウチショ</t>
    </rPh>
    <phoneticPr fontId="2"/>
  </si>
  <si>
    <t>品質証明書</t>
    <rPh sb="0" eb="2">
      <t>ヒンシツ</t>
    </rPh>
    <rPh sb="2" eb="5">
      <t>ショウメイショ</t>
    </rPh>
    <phoneticPr fontId="2"/>
  </si>
  <si>
    <t>第36号様式</t>
    <rPh sb="0" eb="1">
      <t>ダイ</t>
    </rPh>
    <rPh sb="3" eb="4">
      <t>ゴウ</t>
    </rPh>
    <rPh sb="4" eb="6">
      <t>ヨウシキ</t>
    </rPh>
    <phoneticPr fontId="2"/>
  </si>
  <si>
    <t>第38号様式</t>
    <rPh sb="0" eb="1">
      <t>ダイ</t>
    </rPh>
    <rPh sb="3" eb="4">
      <t>ゴウ</t>
    </rPh>
    <rPh sb="4" eb="6">
      <t>ヨウシキ</t>
    </rPh>
    <phoneticPr fontId="2"/>
  </si>
  <si>
    <t>建設労災補償共済等加入確認願</t>
    <rPh sb="0" eb="1">
      <t>ケン</t>
    </rPh>
    <rPh sb="1" eb="2">
      <t>セツ</t>
    </rPh>
    <rPh sb="2" eb="3">
      <t>ロウ</t>
    </rPh>
    <rPh sb="3" eb="4">
      <t>ワザワ</t>
    </rPh>
    <rPh sb="4" eb="5">
      <t>タスク</t>
    </rPh>
    <rPh sb="5" eb="6">
      <t>ショウ</t>
    </rPh>
    <rPh sb="6" eb="7">
      <t>トモ</t>
    </rPh>
    <rPh sb="7" eb="8">
      <t>スミ</t>
    </rPh>
    <rPh sb="8" eb="9">
      <t>トウ</t>
    </rPh>
    <rPh sb="9" eb="10">
      <t>カ</t>
    </rPh>
    <rPh sb="10" eb="11">
      <t>イリ</t>
    </rPh>
    <rPh sb="11" eb="12">
      <t>アキラ</t>
    </rPh>
    <rPh sb="12" eb="13">
      <t>シノブ</t>
    </rPh>
    <rPh sb="13" eb="14">
      <t>ネガイ</t>
    </rPh>
    <phoneticPr fontId="4"/>
  </si>
  <si>
    <t>加入証明書貼付欄</t>
    <rPh sb="0" eb="1">
      <t>カ</t>
    </rPh>
    <rPh sb="1" eb="2">
      <t>イリ</t>
    </rPh>
    <rPh sb="2" eb="3">
      <t>アカシ</t>
    </rPh>
    <rPh sb="3" eb="4">
      <t>メイ</t>
    </rPh>
    <rPh sb="4" eb="5">
      <t>ショ</t>
    </rPh>
    <rPh sb="5" eb="6">
      <t>ハ</t>
    </rPh>
    <rPh sb="6" eb="7">
      <t>ヅケ</t>
    </rPh>
    <rPh sb="7" eb="8">
      <t>ラン</t>
    </rPh>
    <phoneticPr fontId="4"/>
  </si>
  <si>
    <t>工　事　月　報　（　　　月　分　）</t>
    <rPh sb="0" eb="1">
      <t>コウ</t>
    </rPh>
    <rPh sb="2" eb="3">
      <t>コト</t>
    </rPh>
    <rPh sb="4" eb="5">
      <t>ツキ</t>
    </rPh>
    <rPh sb="6" eb="7">
      <t>ホウ</t>
    </rPh>
    <rPh sb="12" eb="13">
      <t>ツキ</t>
    </rPh>
    <rPh sb="14" eb="15">
      <t>ブン</t>
    </rPh>
    <phoneticPr fontId="4"/>
  </si>
  <si>
    <t>支　給　材　料　引　渡　通　知　書</t>
    <rPh sb="0" eb="1">
      <t>シ</t>
    </rPh>
    <rPh sb="2" eb="3">
      <t>キュウ</t>
    </rPh>
    <rPh sb="4" eb="5">
      <t>ザイ</t>
    </rPh>
    <rPh sb="6" eb="7">
      <t>リョウ</t>
    </rPh>
    <rPh sb="8" eb="9">
      <t>イン</t>
    </rPh>
    <rPh sb="10" eb="11">
      <t>ワタリ</t>
    </rPh>
    <rPh sb="12" eb="13">
      <t>ツウ</t>
    </rPh>
    <rPh sb="14" eb="15">
      <t>チ</t>
    </rPh>
    <rPh sb="16" eb="17">
      <t>ショ</t>
    </rPh>
    <phoneticPr fontId="4"/>
  </si>
  <si>
    <t>施　工　条　件　確　認　請　求　書</t>
    <rPh sb="0" eb="1">
      <t>シ</t>
    </rPh>
    <rPh sb="2" eb="3">
      <t>コウ</t>
    </rPh>
    <rPh sb="4" eb="5">
      <t>ジョウ</t>
    </rPh>
    <rPh sb="6" eb="7">
      <t>ケン</t>
    </rPh>
    <rPh sb="8" eb="9">
      <t>アキラ</t>
    </rPh>
    <rPh sb="10" eb="11">
      <t>シノブ</t>
    </rPh>
    <rPh sb="12" eb="13">
      <t>ショウ</t>
    </rPh>
    <rPh sb="14" eb="15">
      <t>モトム</t>
    </rPh>
    <rPh sb="16" eb="17">
      <t>ショ</t>
    </rPh>
    <phoneticPr fontId="4"/>
  </si>
  <si>
    <t>　</t>
    <phoneticPr fontId="2"/>
  </si>
  <si>
    <t>工　期　短　縮　請　求　書</t>
    <rPh sb="0" eb="1">
      <t>コウ</t>
    </rPh>
    <rPh sb="2" eb="3">
      <t>キ</t>
    </rPh>
    <rPh sb="4" eb="5">
      <t>タン</t>
    </rPh>
    <rPh sb="6" eb="7">
      <t>チヂミ</t>
    </rPh>
    <rPh sb="8" eb="9">
      <t>ショウ</t>
    </rPh>
    <rPh sb="10" eb="11">
      <t>モトム</t>
    </rPh>
    <rPh sb="12" eb="13">
      <t>ショ</t>
    </rPh>
    <phoneticPr fontId="4"/>
  </si>
  <si>
    <t>協　議　開　始　日　通　知　書</t>
    <rPh sb="0" eb="1">
      <t>キョウ</t>
    </rPh>
    <rPh sb="2" eb="3">
      <t>ギ</t>
    </rPh>
    <rPh sb="4" eb="5">
      <t>カイ</t>
    </rPh>
    <rPh sb="6" eb="7">
      <t>ハジメ</t>
    </rPh>
    <rPh sb="8" eb="9">
      <t>ヒ</t>
    </rPh>
    <rPh sb="10" eb="11">
      <t>ツウ</t>
    </rPh>
    <rPh sb="12" eb="13">
      <t>チ</t>
    </rPh>
    <rPh sb="14" eb="15">
      <t>ショ</t>
    </rPh>
    <phoneticPr fontId="4"/>
  </si>
  <si>
    <t>請　負　代　金　額　変　更　請　求　書</t>
    <rPh sb="0" eb="1">
      <t>ショウ</t>
    </rPh>
    <rPh sb="2" eb="3">
      <t>フ</t>
    </rPh>
    <rPh sb="4" eb="5">
      <t>ダイ</t>
    </rPh>
    <rPh sb="6" eb="7">
      <t>キン</t>
    </rPh>
    <rPh sb="8" eb="9">
      <t>ガク</t>
    </rPh>
    <rPh sb="10" eb="11">
      <t>ヘン</t>
    </rPh>
    <rPh sb="12" eb="13">
      <t>サラ</t>
    </rPh>
    <rPh sb="14" eb="15">
      <t>ショウ</t>
    </rPh>
    <rPh sb="16" eb="17">
      <t>モトム</t>
    </rPh>
    <rPh sb="18" eb="19">
      <t>ショ</t>
    </rPh>
    <phoneticPr fontId="4"/>
  </si>
  <si>
    <t>臨　機　措　置　通　知　書</t>
    <rPh sb="0" eb="1">
      <t>ノゾム</t>
    </rPh>
    <rPh sb="2" eb="3">
      <t>キ</t>
    </rPh>
    <rPh sb="4" eb="5">
      <t>ソ</t>
    </rPh>
    <rPh sb="6" eb="7">
      <t>オ</t>
    </rPh>
    <rPh sb="8" eb="9">
      <t>ツウ</t>
    </rPh>
    <rPh sb="10" eb="11">
      <t>チ</t>
    </rPh>
    <rPh sb="12" eb="13">
      <t>ショ</t>
    </rPh>
    <phoneticPr fontId="4"/>
  </si>
  <si>
    <t>天災その他不可抗力による損害通知書</t>
    <rPh sb="0" eb="1">
      <t>テン</t>
    </rPh>
    <rPh sb="1" eb="2">
      <t>サイ</t>
    </rPh>
    <rPh sb="4" eb="5">
      <t>タ</t>
    </rPh>
    <rPh sb="5" eb="6">
      <t>フ</t>
    </rPh>
    <rPh sb="6" eb="7">
      <t>カ</t>
    </rPh>
    <rPh sb="7" eb="8">
      <t>コウ</t>
    </rPh>
    <rPh sb="8" eb="9">
      <t>チカラ</t>
    </rPh>
    <rPh sb="12" eb="13">
      <t>ソン</t>
    </rPh>
    <rPh sb="13" eb="14">
      <t>ガイ</t>
    </rPh>
    <rPh sb="14" eb="15">
      <t>ツウ</t>
    </rPh>
    <rPh sb="15" eb="16">
      <t>チ</t>
    </rPh>
    <rPh sb="16" eb="17">
      <t>ショ</t>
    </rPh>
    <phoneticPr fontId="2"/>
  </si>
  <si>
    <t>被 災 内 訳 及 び 内 容 確 認 書</t>
    <rPh sb="0" eb="1">
      <t>ヒ</t>
    </rPh>
    <rPh sb="2" eb="3">
      <t>サイ</t>
    </rPh>
    <rPh sb="4" eb="5">
      <t>ナイ</t>
    </rPh>
    <rPh sb="6" eb="7">
      <t>ワケ</t>
    </rPh>
    <rPh sb="8" eb="9">
      <t>オヨ</t>
    </rPh>
    <rPh sb="12" eb="13">
      <t>ナイ</t>
    </rPh>
    <rPh sb="14" eb="15">
      <t>カタチ</t>
    </rPh>
    <rPh sb="16" eb="17">
      <t>アキラ</t>
    </rPh>
    <rPh sb="18" eb="19">
      <t>ニン</t>
    </rPh>
    <rPh sb="20" eb="21">
      <t>ショ</t>
    </rPh>
    <phoneticPr fontId="2"/>
  </si>
  <si>
    <t>管　理　技　術　者　等　通　知　書</t>
    <rPh sb="0" eb="1">
      <t>カン</t>
    </rPh>
    <rPh sb="2" eb="3">
      <t>リ</t>
    </rPh>
    <rPh sb="4" eb="5">
      <t>ワザ</t>
    </rPh>
    <rPh sb="6" eb="7">
      <t>ジュツ</t>
    </rPh>
    <rPh sb="8" eb="9">
      <t>モノ</t>
    </rPh>
    <rPh sb="10" eb="11">
      <t>トウ</t>
    </rPh>
    <rPh sb="12" eb="13">
      <t>ツウ</t>
    </rPh>
    <rPh sb="14" eb="15">
      <t>チ</t>
    </rPh>
    <rPh sb="16" eb="17">
      <t>ショ</t>
    </rPh>
    <phoneticPr fontId="4"/>
  </si>
  <si>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
  </si>
  <si>
    <t>（受注者）</t>
    <rPh sb="1" eb="4">
      <t>ジュチュウシャ</t>
    </rPh>
    <phoneticPr fontId="2"/>
  </si>
  <si>
    <t>第２号様式（工事監督要領第25条関係）</t>
    <rPh sb="0" eb="1">
      <t>ダイ</t>
    </rPh>
    <rPh sb="2" eb="3">
      <t>ゴウ</t>
    </rPh>
    <rPh sb="3" eb="5">
      <t>ヨウシキ</t>
    </rPh>
    <rPh sb="6" eb="8">
      <t>コウジ</t>
    </rPh>
    <rPh sb="8" eb="10">
      <t>カントク</t>
    </rPh>
    <rPh sb="10" eb="12">
      <t>ヨウリョウ</t>
    </rPh>
    <rPh sb="12" eb="13">
      <t>ダイ</t>
    </rPh>
    <rPh sb="15" eb="16">
      <t>ジョウ</t>
    </rPh>
    <rPh sb="16" eb="18">
      <t>カンケイ</t>
    </rPh>
    <phoneticPr fontId="2"/>
  </si>
  <si>
    <t>管理技術者等所属・氏名：</t>
    <rPh sb="0" eb="2">
      <t>カンリ</t>
    </rPh>
    <rPh sb="2" eb="5">
      <t>ギジュツシャ</t>
    </rPh>
    <rPh sb="5" eb="6">
      <t>トウ</t>
    </rPh>
    <rPh sb="6" eb="8">
      <t>ショゾク</t>
    </rPh>
    <rPh sb="9" eb="11">
      <t>シメイ</t>
    </rPh>
    <phoneticPr fontId="2"/>
  </si>
  <si>
    <t>所　属</t>
    <rPh sb="0" eb="1">
      <t>ショ</t>
    </rPh>
    <rPh sb="2" eb="3">
      <t>ゾク</t>
    </rPh>
    <phoneticPr fontId="2"/>
  </si>
  <si>
    <t>○○建設コンサルタント株式会社</t>
    <rPh sb="2" eb="4">
      <t>ケンセツ</t>
    </rPh>
    <rPh sb="11" eb="15">
      <t>カブシキガイシャ</t>
    </rPh>
    <phoneticPr fontId="2"/>
  </si>
  <si>
    <t>現技　二郎</t>
    <rPh sb="0" eb="1">
      <t>ゲン</t>
    </rPh>
    <rPh sb="1" eb="2">
      <t>ギ</t>
    </rPh>
    <rPh sb="3" eb="5">
      <t>ジロウ</t>
    </rPh>
    <phoneticPr fontId="2"/>
  </si>
  <si>
    <t>（受注者）</t>
    <rPh sb="1" eb="3">
      <t>ジュチュウ</t>
    </rPh>
    <rPh sb="3" eb="4">
      <t>シャ</t>
    </rPh>
    <phoneticPr fontId="4"/>
  </si>
  <si>
    <t>（受注者）</t>
    <rPh sb="1" eb="3">
      <t>ジュチュウ</t>
    </rPh>
    <phoneticPr fontId="4"/>
  </si>
  <si>
    <t>９</t>
    <phoneticPr fontId="2"/>
  </si>
  <si>
    <t>10</t>
    <phoneticPr fontId="2"/>
  </si>
  <si>
    <t>11</t>
    <phoneticPr fontId="2"/>
  </si>
  <si>
    <t>第８号様式（契約書第７条関係）</t>
    <rPh sb="0" eb="1">
      <t>ダイ</t>
    </rPh>
    <rPh sb="2" eb="3">
      <t>ゴウ</t>
    </rPh>
    <rPh sb="3" eb="5">
      <t>ヨウシキ</t>
    </rPh>
    <rPh sb="6" eb="9">
      <t>ケイヤクショ</t>
    </rPh>
    <rPh sb="9" eb="10">
      <t>ダイ</t>
    </rPh>
    <rPh sb="11" eb="12">
      <t>ジョウ</t>
    </rPh>
    <rPh sb="12" eb="14">
      <t>カンケイ</t>
    </rPh>
    <phoneticPr fontId="2"/>
  </si>
  <si>
    <t>受注者</t>
    <rPh sb="0" eb="3">
      <t>ジュチュウシャ</t>
    </rPh>
    <phoneticPr fontId="2"/>
  </si>
  <si>
    <t>管　理　技　術　者　等　変　更　通　知　書</t>
    <rPh sb="0" eb="1">
      <t>カン</t>
    </rPh>
    <rPh sb="2" eb="3">
      <t>リ</t>
    </rPh>
    <rPh sb="4" eb="5">
      <t>ワザ</t>
    </rPh>
    <rPh sb="6" eb="7">
      <t>ジュツ</t>
    </rPh>
    <rPh sb="8" eb="9">
      <t>モノ</t>
    </rPh>
    <rPh sb="10" eb="11">
      <t>トウ</t>
    </rPh>
    <rPh sb="12" eb="13">
      <t>ヘン</t>
    </rPh>
    <rPh sb="14" eb="15">
      <t>サラ</t>
    </rPh>
    <rPh sb="16" eb="17">
      <t>ツウ</t>
    </rPh>
    <rPh sb="18" eb="19">
      <t>チ</t>
    </rPh>
    <rPh sb="20" eb="21">
      <t>ショ</t>
    </rPh>
    <phoneticPr fontId="4"/>
  </si>
  <si>
    <t>株式会社△△コンサルタント</t>
    <rPh sb="0" eb="4">
      <t>カブシキガイシャ</t>
    </rPh>
    <phoneticPr fontId="2"/>
  </si>
  <si>
    <t>管理　三郎</t>
    <rPh sb="0" eb="2">
      <t>カンリ</t>
    </rPh>
    <rPh sb="3" eb="5">
      <t>サブロウ</t>
    </rPh>
    <phoneticPr fontId="2"/>
  </si>
  <si>
    <t>現場　五郎</t>
    <rPh sb="0" eb="2">
      <t>ゲンバ</t>
    </rPh>
    <rPh sb="3" eb="5">
      <t>ゴロウ</t>
    </rPh>
    <phoneticPr fontId="2"/>
  </si>
  <si>
    <t>（受注者）</t>
    <rPh sb="1" eb="4">
      <t>ジュチュウシャ</t>
    </rPh>
    <phoneticPr fontId="4"/>
  </si>
  <si>
    <t>（請求者）</t>
    <rPh sb="1" eb="4">
      <t>セイキュウシャ</t>
    </rPh>
    <phoneticPr fontId="4"/>
  </si>
  <si>
    <t>注）（　　　）には１、２又は４を記入する。</t>
    <rPh sb="0" eb="1">
      <t>チュウ</t>
    </rPh>
    <rPh sb="12" eb="13">
      <t>マタ</t>
    </rPh>
    <rPh sb="16" eb="18">
      <t>キニュウ</t>
    </rPh>
    <phoneticPr fontId="4"/>
  </si>
  <si>
    <t>（被請求者）</t>
    <rPh sb="1" eb="2">
      <t>ヒ</t>
    </rPh>
    <rPh sb="2" eb="5">
      <t>セイキュウシャ</t>
    </rPh>
    <phoneticPr fontId="2"/>
  </si>
  <si>
    <t>契約書第12条第（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</si>
  <si>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契約書第12条第（　３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</si>
  <si>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注）（　　　）には３又は５を記入する。</t>
    <rPh sb="0" eb="1">
      <t>チュウ</t>
    </rPh>
    <rPh sb="10" eb="11">
      <t>マタ</t>
    </rPh>
    <rPh sb="14" eb="16">
      <t>キニュウ</t>
    </rPh>
    <phoneticPr fontId="4"/>
  </si>
  <si>
    <t>担当技術者
（現場技術員）</t>
    <rPh sb="0" eb="2">
      <t>タントウ</t>
    </rPh>
    <rPh sb="2" eb="5">
      <t>ギジュツシャ</t>
    </rPh>
    <rPh sb="7" eb="9">
      <t>ゲンバ</t>
    </rPh>
    <rPh sb="9" eb="12">
      <t>ギジュツイン</t>
    </rPh>
    <phoneticPr fontId="2"/>
  </si>
  <si>
    <t>（現場技術員）
担当技術者</t>
    <rPh sb="1" eb="3">
      <t>ゲンバ</t>
    </rPh>
    <rPh sb="3" eb="6">
      <t>ギジュツイン</t>
    </rPh>
    <rPh sb="8" eb="10">
      <t>タントウ</t>
    </rPh>
    <rPh sb="10" eb="13">
      <t>ギジュツシャ</t>
    </rPh>
    <phoneticPr fontId="2"/>
  </si>
  <si>
    <t>建設工事請負契約書第９条第１項の規定に基づき、通知します。</t>
    <rPh sb="0" eb="2">
      <t>ケンセツ</t>
    </rPh>
    <rPh sb="2" eb="4">
      <t>コウジ</t>
    </rPh>
    <rPh sb="12" eb="13">
      <t>ダイ</t>
    </rPh>
    <rPh sb="14" eb="15">
      <t>コウ</t>
    </rPh>
    <rPh sb="19" eb="20">
      <t>モト</t>
    </rPh>
    <rPh sb="23" eb="25">
      <t>ツウチ</t>
    </rPh>
    <phoneticPr fontId="2"/>
  </si>
  <si>
    <t>管理技術者等変更通知書</t>
    <rPh sb="0" eb="2">
      <t>カンリ</t>
    </rPh>
    <rPh sb="2" eb="5">
      <t>ギジュツシャ</t>
    </rPh>
    <rPh sb="5" eb="6">
      <t>トウ</t>
    </rPh>
    <rPh sb="6" eb="8">
      <t>ヘンコウ</t>
    </rPh>
    <rPh sb="8" eb="11">
      <t>ツウチショ</t>
    </rPh>
    <phoneticPr fontId="2"/>
  </si>
  <si>
    <t>〔　材 料 調 合　・　施 工　〕　通 知 書</t>
    <rPh sb="2" eb="3">
      <t>ザイ</t>
    </rPh>
    <rPh sb="4" eb="5">
      <t>リョウ</t>
    </rPh>
    <rPh sb="6" eb="7">
      <t>チョウ</t>
    </rPh>
    <rPh sb="8" eb="9">
      <t>ゴウ</t>
    </rPh>
    <rPh sb="12" eb="13">
      <t>シ</t>
    </rPh>
    <rPh sb="14" eb="15">
      <t>コウ</t>
    </rPh>
    <rPh sb="18" eb="19">
      <t>ツウ</t>
    </rPh>
    <rPh sb="20" eb="21">
      <t>チ</t>
    </rPh>
    <rPh sb="22" eb="23">
      <t>ショ</t>
    </rPh>
    <phoneticPr fontId="4"/>
  </si>
  <si>
    <t>〔材料調合・施工〕通知書</t>
    <rPh sb="1" eb="3">
      <t>ザイリョウ</t>
    </rPh>
    <rPh sb="3" eb="5">
      <t>チョウゴウ</t>
    </rPh>
    <rPh sb="6" eb="8">
      <t>セコウ</t>
    </rPh>
    <rPh sb="9" eb="12">
      <t>ツウチショ</t>
    </rPh>
    <phoneticPr fontId="2"/>
  </si>
  <si>
    <t>現技　三郎</t>
    <rPh sb="0" eb="1">
      <t>ゲン</t>
    </rPh>
    <rPh sb="1" eb="2">
      <t>ギ</t>
    </rPh>
    <rPh sb="3" eb="5">
      <t>サブロウ</t>
    </rPh>
    <phoneticPr fontId="2"/>
  </si>
  <si>
    <t>現技　四郎</t>
    <rPh sb="0" eb="1">
      <t>ゲン</t>
    </rPh>
    <rPh sb="1" eb="2">
      <t>ギ</t>
    </rPh>
    <rPh sb="3" eb="5">
      <t>シロウ</t>
    </rPh>
    <phoneticPr fontId="2"/>
  </si>
  <si>
    <t>管理技術者等</t>
    <rPh sb="0" eb="2">
      <t>カンリ</t>
    </rPh>
    <rPh sb="2" eb="5">
      <t>ギジュツシャ</t>
    </rPh>
    <rPh sb="5" eb="6">
      <t>トウ</t>
    </rPh>
    <phoneticPr fontId="2"/>
  </si>
  <si>
    <t>発議者</t>
    <rPh sb="0" eb="3">
      <t>ハツギシャ</t>
    </rPh>
    <phoneticPr fontId="4"/>
  </si>
  <si>
    <t>発議年月日</t>
    <rPh sb="0" eb="2">
      <t>ハツギ</t>
    </rPh>
    <rPh sb="2" eb="5">
      <t>ネンガッピ</t>
    </rPh>
    <phoneticPr fontId="4"/>
  </si>
  <si>
    <t>発注者</t>
    <rPh sb="0" eb="3">
      <t>ハッチュウシャ</t>
    </rPh>
    <phoneticPr fontId="4"/>
  </si>
  <si>
    <t>受注者</t>
    <rPh sb="0" eb="3">
      <t>ジュチュウシャ</t>
    </rPh>
    <phoneticPr fontId="4"/>
  </si>
  <si>
    <t>建設工事関係標準様式集</t>
    <rPh sb="0" eb="2">
      <t>ケンセツ</t>
    </rPh>
    <rPh sb="2" eb="4">
      <t>コウジ</t>
    </rPh>
    <rPh sb="4" eb="5">
      <t>セキ</t>
    </rPh>
    <rPh sb="5" eb="6">
      <t>カカリ</t>
    </rPh>
    <rPh sb="6" eb="8">
      <t>ヒョウジュン</t>
    </rPh>
    <rPh sb="8" eb="9">
      <t>サマ</t>
    </rPh>
    <rPh sb="9" eb="10">
      <t>シキ</t>
    </rPh>
    <rPh sb="10" eb="11">
      <t>シュウ</t>
    </rPh>
    <phoneticPr fontId="4"/>
  </si>
  <si>
    <t>証　明  欄</t>
  </si>
  <si>
    <t>　　　　　　　</t>
  </si>
  <si>
    <t>　　　　　</t>
  </si>
  <si>
    <t>主任監督員</t>
  </si>
  <si>
    <t>上記精算について調査したところ事実に相違ないことを証明する。</t>
  </si>
  <si>
    <t>※</t>
  </si>
  <si>
    <t>残 数 量</t>
  </si>
  <si>
    <t>使用数量</t>
  </si>
  <si>
    <t>支給数量</t>
  </si>
  <si>
    <t>備　　　　　考</t>
  </si>
  <si>
    <t>　　　数　　　　　　　　量</t>
  </si>
  <si>
    <t>単位</t>
  </si>
  <si>
    <t>規　　格</t>
  </si>
  <si>
    <t>品　　　　目</t>
  </si>
  <si>
    <t>契約年月日</t>
  </si>
  <si>
    <t>記</t>
  </si>
  <si>
    <t>　下記のとおり支給品を精算します。</t>
  </si>
  <si>
    <t>殿</t>
  </si>
  <si>
    <t>沖縄県知事</t>
    <rPh sb="0" eb="3">
      <t>オキナワケン</t>
    </rPh>
    <rPh sb="3" eb="5">
      <t>チジ</t>
    </rPh>
    <phoneticPr fontId="10"/>
  </si>
  <si>
    <t>支　　給　　品　　精　　算　　書</t>
  </si>
  <si>
    <t>品　質　証　明　員　通　知　書</t>
    <rPh sb="0" eb="1">
      <t>ヒン</t>
    </rPh>
    <rPh sb="2" eb="3">
      <t>シツ</t>
    </rPh>
    <rPh sb="4" eb="5">
      <t>アカシ</t>
    </rPh>
    <rPh sb="6" eb="7">
      <t>メイ</t>
    </rPh>
    <rPh sb="8" eb="9">
      <t>イン</t>
    </rPh>
    <phoneticPr fontId="4"/>
  </si>
  <si>
    <t>付けをもって請負契約を締結した</t>
    <rPh sb="0" eb="1">
      <t>ツ</t>
    </rPh>
    <rPh sb="6" eb="8">
      <t>ウケオイ</t>
    </rPh>
    <rPh sb="8" eb="10">
      <t>ケイヤク</t>
    </rPh>
    <rPh sb="11" eb="13">
      <t>テイケツ</t>
    </rPh>
    <phoneticPr fontId="4"/>
  </si>
  <si>
    <t>品質証明員氏名</t>
    <rPh sb="0" eb="2">
      <t>ヒンシツ</t>
    </rPh>
    <rPh sb="2" eb="4">
      <t>ショウメイ</t>
    </rPh>
    <rPh sb="4" eb="5">
      <t>イン</t>
    </rPh>
    <rPh sb="5" eb="7">
      <t>シメイ</t>
    </rPh>
    <phoneticPr fontId="4"/>
  </si>
  <si>
    <t>生年月日　　　　　　　　　年　　　　　　月　　　　　　　日</t>
    <rPh sb="0" eb="2">
      <t>セイネン</t>
    </rPh>
    <rPh sb="2" eb="4">
      <t>ガッピ</t>
    </rPh>
    <rPh sb="13" eb="14">
      <t>ネン</t>
    </rPh>
    <rPh sb="20" eb="21">
      <t>ガツ</t>
    </rPh>
    <rPh sb="28" eb="29">
      <t>ニチ</t>
    </rPh>
    <phoneticPr fontId="4"/>
  </si>
  <si>
    <t>資格</t>
    <rPh sb="0" eb="2">
      <t>シカク</t>
    </rPh>
    <phoneticPr fontId="4"/>
  </si>
  <si>
    <t>経歴</t>
    <rPh sb="0" eb="2">
      <t>ケイレキ</t>
    </rPh>
    <phoneticPr fontId="4"/>
  </si>
  <si>
    <t>職名</t>
    <rPh sb="0" eb="2">
      <t>ショクメイ</t>
    </rPh>
    <phoneticPr fontId="4"/>
  </si>
  <si>
    <t>工期</t>
    <rPh sb="0" eb="2">
      <t>コウキ</t>
    </rPh>
    <phoneticPr fontId="4"/>
  </si>
  <si>
    <t>従事期間</t>
    <rPh sb="0" eb="2">
      <t>ジュウジ</t>
    </rPh>
    <rPh sb="2" eb="4">
      <t>キカン</t>
    </rPh>
    <phoneticPr fontId="4"/>
  </si>
  <si>
    <t>計</t>
    <rPh sb="0" eb="1">
      <t>ケイ</t>
    </rPh>
    <phoneticPr fontId="4"/>
  </si>
  <si>
    <t>※「資格者証（写し）」を添付する。</t>
    <rPh sb="7" eb="8">
      <t>ウツ</t>
    </rPh>
    <phoneticPr fontId="4"/>
  </si>
  <si>
    <t>（現場代理人氏名）</t>
    <rPh sb="1" eb="3">
      <t>ゲンバ</t>
    </rPh>
    <rPh sb="3" eb="5">
      <t>ダイリ</t>
    </rPh>
    <rPh sb="5" eb="6">
      <t>ニン</t>
    </rPh>
    <rPh sb="6" eb="8">
      <t>シメイ</t>
    </rPh>
    <phoneticPr fontId="13"/>
  </si>
  <si>
    <t>印</t>
    <rPh sb="0" eb="1">
      <t>イン</t>
    </rPh>
    <phoneticPr fontId="13"/>
  </si>
  <si>
    <t>1．監督職員に提出</t>
    <rPh sb="7" eb="9">
      <t>テイシュツ</t>
    </rPh>
    <phoneticPr fontId="13"/>
  </si>
  <si>
    <t>受注者　（住所）</t>
    <rPh sb="0" eb="2">
      <t>ジュチュウ</t>
    </rPh>
    <rPh sb="2" eb="3">
      <t>シャ</t>
    </rPh>
    <phoneticPr fontId="13"/>
  </si>
  <si>
    <t>（現場代理人氏名）</t>
    <phoneticPr fontId="13"/>
  </si>
  <si>
    <t>工事名</t>
    <phoneticPr fontId="13"/>
  </si>
  <si>
    <t>受領年月日</t>
  </si>
  <si>
    <t>物品名又は機械名</t>
    <phoneticPr fontId="13"/>
  </si>
  <si>
    <t>亡失・き損等の日時
及び時間と場所</t>
    <phoneticPr fontId="13"/>
  </si>
  <si>
    <t>事故の原因
及び処置状況</t>
    <phoneticPr fontId="13"/>
  </si>
  <si>
    <t>賠　　償　　額</t>
  </si>
  <si>
    <t>　　　(注)　</t>
  </si>
  <si>
    <t>1．</t>
    <phoneticPr fontId="13"/>
  </si>
  <si>
    <t>監督職員に提出</t>
    <rPh sb="5" eb="7">
      <t>テイシュツ</t>
    </rPh>
    <phoneticPr fontId="13"/>
  </si>
  <si>
    <t>2．</t>
    <phoneticPr fontId="13"/>
  </si>
  <si>
    <t>1 事故の概要及び処置状況は別紙とし、詳細に記入すること。</t>
    <phoneticPr fontId="13"/>
  </si>
  <si>
    <t>2 必要により図面、写真、賠償見積書及び証明書を添付すること。</t>
    <phoneticPr fontId="13"/>
  </si>
  <si>
    <t>3．</t>
    <phoneticPr fontId="13"/>
  </si>
  <si>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13"/>
  </si>
  <si>
    <t>第16－2号様式</t>
    <rPh sb="0" eb="1">
      <t>ダイ</t>
    </rPh>
    <rPh sb="5" eb="6">
      <t>ゴウ</t>
    </rPh>
    <phoneticPr fontId="13"/>
  </si>
  <si>
    <t>　　工事請負契約書第15条第3項(第9項)に基づき、下記のとおり貸与品を借用（返納）する。</t>
    <rPh sb="2" eb="4">
      <t>コウジ</t>
    </rPh>
    <rPh sb="4" eb="6">
      <t>ウケオイ</t>
    </rPh>
    <rPh sb="6" eb="9">
      <t>ケイヤクショ</t>
    </rPh>
    <rPh sb="9" eb="10">
      <t>ダイ</t>
    </rPh>
    <rPh sb="12" eb="13">
      <t>ジョウ</t>
    </rPh>
    <rPh sb="13" eb="14">
      <t>ダイ</t>
    </rPh>
    <rPh sb="15" eb="16">
      <t>コウ</t>
    </rPh>
    <rPh sb="22" eb="23">
      <t>モト</t>
    </rPh>
    <phoneticPr fontId="13"/>
  </si>
  <si>
    <t>工 事 名</t>
  </si>
  <si>
    <t>契約年月日</t>
    <rPh sb="0" eb="2">
      <t>ケイヤク</t>
    </rPh>
    <rPh sb="2" eb="5">
      <t>ネンガッピ</t>
    </rPh>
    <phoneticPr fontId="13"/>
  </si>
  <si>
    <t>品目</t>
    <phoneticPr fontId="13"/>
  </si>
  <si>
    <t>単位</t>
    <phoneticPr fontId="13"/>
  </si>
  <si>
    <t>数量</t>
    <phoneticPr fontId="13"/>
  </si>
  <si>
    <t>貸与期間</t>
  </si>
  <si>
    <t>受領場所</t>
    <rPh sb="0" eb="2">
      <t>ジュリョウ</t>
    </rPh>
    <phoneticPr fontId="13"/>
  </si>
  <si>
    <t>返納場所</t>
    <rPh sb="0" eb="2">
      <t>ヘンノウ</t>
    </rPh>
    <phoneticPr fontId="13"/>
  </si>
  <si>
    <t>貸与条件</t>
  </si>
  <si>
    <t>備考</t>
    <phoneticPr fontId="13"/>
  </si>
  <si>
    <t>(注)</t>
  </si>
  <si>
    <t>2．借用（返納）の文字は該当するもののみ記入すること。</t>
    <rPh sb="2" eb="4">
      <t>シャクヨウ</t>
    </rPh>
    <rPh sb="5" eb="7">
      <t>ヘンノウ</t>
    </rPh>
    <rPh sb="9" eb="11">
      <t>モジ</t>
    </rPh>
    <rPh sb="12" eb="14">
      <t>ガイトウ</t>
    </rPh>
    <rPh sb="20" eb="22">
      <t>キニュウ</t>
    </rPh>
    <phoneticPr fontId="13"/>
  </si>
  <si>
    <t>3．第3項（第9項）の文字は該当するもののみ記入すること。</t>
    <rPh sb="2" eb="3">
      <t>ダイ</t>
    </rPh>
    <rPh sb="4" eb="5">
      <t>コウ</t>
    </rPh>
    <rPh sb="6" eb="7">
      <t>ダイ</t>
    </rPh>
    <rPh sb="8" eb="9">
      <t>コウ</t>
    </rPh>
    <rPh sb="11" eb="13">
      <t>モジ</t>
    </rPh>
    <rPh sb="14" eb="16">
      <t>ガイトウ</t>
    </rPh>
    <rPh sb="22" eb="24">
      <t>キニュウ</t>
    </rPh>
    <phoneticPr fontId="13"/>
  </si>
  <si>
    <t>第39号様式</t>
    <rPh sb="0" eb="1">
      <t>ダイ</t>
    </rPh>
    <rPh sb="3" eb="4">
      <t>ゴウ</t>
    </rPh>
    <rPh sb="4" eb="6">
      <t>ヨウシキ</t>
    </rPh>
    <phoneticPr fontId="2"/>
  </si>
  <si>
    <t>殿</t>
    <rPh sb="0" eb="1">
      <t>トノ</t>
    </rPh>
    <phoneticPr fontId="14"/>
  </si>
  <si>
    <t>印</t>
    <rPh sb="0" eb="1">
      <t>イン</t>
    </rPh>
    <phoneticPr fontId="14"/>
  </si>
  <si>
    <t>から</t>
  </si>
  <si>
    <t>まで</t>
  </si>
  <si>
    <t>至</t>
    <rPh sb="0" eb="1">
      <t>イタル</t>
    </rPh>
    <phoneticPr fontId="14"/>
  </si>
  <si>
    <t>自</t>
    <rPh sb="0" eb="1">
      <t>ジ</t>
    </rPh>
    <phoneticPr fontId="14"/>
  </si>
  <si>
    <t>支給品精算書</t>
    <rPh sb="0" eb="2">
      <t>シキュウ</t>
    </rPh>
    <rPh sb="2" eb="3">
      <t>ヒン</t>
    </rPh>
    <rPh sb="3" eb="5">
      <t>セイサン</t>
    </rPh>
    <rPh sb="5" eb="6">
      <t>ショ</t>
    </rPh>
    <phoneticPr fontId="2"/>
  </si>
  <si>
    <t>貸与品借用(返納)書</t>
    <rPh sb="0" eb="2">
      <t>タイヨ</t>
    </rPh>
    <rPh sb="2" eb="3">
      <t>ヒン</t>
    </rPh>
    <rPh sb="3" eb="5">
      <t>シャクヨウ</t>
    </rPh>
    <rPh sb="6" eb="8">
      <t>ヘンノウ</t>
    </rPh>
    <rPh sb="9" eb="10">
      <t>ショ</t>
    </rPh>
    <phoneticPr fontId="2"/>
  </si>
  <si>
    <t>亡失き損報告書</t>
    <rPh sb="0" eb="2">
      <t>ボウシツ</t>
    </rPh>
    <rPh sb="3" eb="4">
      <t>ソン</t>
    </rPh>
    <rPh sb="4" eb="7">
      <t>ホウコクショ</t>
    </rPh>
    <phoneticPr fontId="2"/>
  </si>
  <si>
    <t>品質証明員通知書</t>
    <rPh sb="0" eb="2">
      <t>ヒンシツ</t>
    </rPh>
    <rPh sb="2" eb="4">
      <t>ショウメイ</t>
    </rPh>
    <rPh sb="4" eb="5">
      <t>イン</t>
    </rPh>
    <rPh sb="5" eb="8">
      <t>ツウチショ</t>
    </rPh>
    <phoneticPr fontId="2"/>
  </si>
  <si>
    <t>工事のかし修補請求について</t>
    <rPh sb="0" eb="2">
      <t>コウジ</t>
    </rPh>
    <rPh sb="5" eb="6">
      <t>シュウ</t>
    </rPh>
    <rPh sb="6" eb="7">
      <t>ホ</t>
    </rPh>
    <rPh sb="7" eb="9">
      <t>セイキュウ</t>
    </rPh>
    <phoneticPr fontId="2"/>
  </si>
  <si>
    <t>約款第45条関係</t>
    <rPh sb="0" eb="1">
      <t>ヤク</t>
    </rPh>
    <rPh sb="1" eb="2">
      <t>カン</t>
    </rPh>
    <rPh sb="2" eb="3">
      <t>ダイ</t>
    </rPh>
    <rPh sb="5" eb="6">
      <t>ジョウ</t>
    </rPh>
    <rPh sb="6" eb="8">
      <t>カンケイ</t>
    </rPh>
    <phoneticPr fontId="2"/>
  </si>
  <si>
    <t>確認書(かし修補)</t>
    <rPh sb="0" eb="3">
      <t>カクニンショ</t>
    </rPh>
    <rPh sb="6" eb="7">
      <t>シュウ</t>
    </rPh>
    <rPh sb="7" eb="8">
      <t>ホ</t>
    </rPh>
    <phoneticPr fontId="2"/>
  </si>
  <si>
    <t>かし修補引渡書</t>
    <rPh sb="2" eb="3">
      <t>シュウ</t>
    </rPh>
    <rPh sb="3" eb="4">
      <t>ホ</t>
    </rPh>
    <rPh sb="4" eb="6">
      <t>ヒキワタシ</t>
    </rPh>
    <rPh sb="6" eb="7">
      <t>ショ</t>
    </rPh>
    <phoneticPr fontId="2"/>
  </si>
  <si>
    <t>△△建設株式会社</t>
    <rPh sb="2" eb="4">
      <t>ケンセツ</t>
    </rPh>
    <rPh sb="4" eb="8">
      <t>カブシキガイシャ</t>
    </rPh>
    <phoneticPr fontId="2"/>
  </si>
  <si>
    <t>現場　太郎</t>
    <rPh sb="0" eb="2">
      <t>ゲンバ</t>
    </rPh>
    <rPh sb="3" eb="5">
      <t>タロウ</t>
    </rPh>
    <phoneticPr fontId="2"/>
  </si>
  <si>
    <t>○○○○建設工事</t>
    <rPh sb="4" eb="6">
      <t>ケンセツ</t>
    </rPh>
    <rPh sb="6" eb="8">
      <t>コウジ</t>
    </rPh>
    <phoneticPr fontId="2"/>
  </si>
  <si>
    <t>代表取締役　建設　太郎</t>
    <rPh sb="0" eb="2">
      <t>ダイヒョウ</t>
    </rPh>
    <rPh sb="2" eb="5">
      <t>トリシマリヤク</t>
    </rPh>
    <rPh sb="6" eb="8">
      <t>ケンセツ</t>
    </rPh>
    <rPh sb="9" eb="11">
      <t>タロウ</t>
    </rPh>
    <phoneticPr fontId="2"/>
  </si>
  <si>
    <t>○○市○○○丁目○番○号</t>
    <rPh sb="2" eb="3">
      <t>シ</t>
    </rPh>
    <rPh sb="6" eb="8">
      <t>チョウメ</t>
    </rPh>
    <rPh sb="9" eb="10">
      <t>バン</t>
    </rPh>
    <rPh sb="11" eb="12">
      <t>ゴウ</t>
    </rPh>
    <phoneticPr fontId="2"/>
  </si>
  <si>
    <t>タンパー</t>
    <phoneticPr fontId="2"/>
  </si>
  <si>
    <t>台</t>
    <rPh sb="0" eb="1">
      <t>ダイ</t>
    </rPh>
    <phoneticPr fontId="2"/>
  </si>
  <si>
    <t>2012/4/1～
2013/3/31</t>
    <phoneticPr fontId="2"/>
  </si>
  <si>
    <t>○○土木事務所</t>
    <rPh sb="2" eb="4">
      <t>ドボク</t>
    </rPh>
    <rPh sb="4" eb="6">
      <t>ジム</t>
    </rPh>
    <rPh sb="6" eb="7">
      <t>ショ</t>
    </rPh>
    <phoneticPr fontId="2"/>
  </si>
  <si>
    <t>満タン返し</t>
    <rPh sb="0" eb="1">
      <t>マン</t>
    </rPh>
    <rPh sb="3" eb="4">
      <t>ガエ</t>
    </rPh>
    <phoneticPr fontId="2"/>
  </si>
  <si>
    <t>第16－３号様式</t>
    <rPh sb="0" eb="1">
      <t>ダイ</t>
    </rPh>
    <rPh sb="5" eb="6">
      <t>ゴウ</t>
    </rPh>
    <phoneticPr fontId="13"/>
  </si>
  <si>
    <t>　グレーチング</t>
    <phoneticPr fontId="2"/>
  </si>
  <si>
    <t>盗難、施錠を二重にする。</t>
    <rPh sb="0" eb="2">
      <t>トウナン</t>
    </rPh>
    <rPh sb="3" eb="5">
      <t>セジョウ</t>
    </rPh>
    <rPh sb="6" eb="8">
      <t>ニジュウ</t>
    </rPh>
    <phoneticPr fontId="2"/>
  </si>
  <si>
    <t>仲井眞　弘多</t>
    <rPh sb="0" eb="3">
      <t>ナカイマ</t>
    </rPh>
    <rPh sb="4" eb="6">
      <t>ヒロカズ</t>
    </rPh>
    <phoneticPr fontId="2"/>
  </si>
  <si>
    <t>受注者　住　所</t>
    <rPh sb="0" eb="3">
      <t>ジュチュウシャ</t>
    </rPh>
    <rPh sb="4" eb="5">
      <t>ジュウ</t>
    </rPh>
    <rPh sb="6" eb="7">
      <t>ショ</t>
    </rPh>
    <phoneticPr fontId="13"/>
  </si>
  <si>
    <t>下記のとおり〔貸与品　　支給品〕を〔亡失　　き損〕しましたので報告します。</t>
    <rPh sb="0" eb="2">
      <t>カキ</t>
    </rPh>
    <rPh sb="18" eb="20">
      <t>ボウシツ</t>
    </rPh>
    <rPh sb="23" eb="24">
      <t>ソン</t>
    </rPh>
    <rPh sb="31" eb="33">
      <t>ホウコク</t>
    </rPh>
    <phoneticPr fontId="2"/>
  </si>
  <si>
    <t>受注者　住　所</t>
    <rPh sb="0" eb="2">
      <t>ジュチュウ</t>
    </rPh>
    <rPh sb="2" eb="3">
      <t>シャ</t>
    </rPh>
    <phoneticPr fontId="13"/>
  </si>
  <si>
    <t>氏　名</t>
    <rPh sb="0" eb="1">
      <t>シ</t>
    </rPh>
    <rPh sb="2" eb="3">
      <t>メイ</t>
    </rPh>
    <phoneticPr fontId="13"/>
  </si>
  <si>
    <t>〔貸与品　　支給品〕亡　失　き　損　報　告　書</t>
    <phoneticPr fontId="2"/>
  </si>
  <si>
    <t>下記のとおり〔貸与品・支給品〕を〔亡失・き損〕しましたので報告します。</t>
    <rPh sb="0" eb="2">
      <t>カキ</t>
    </rPh>
    <rPh sb="17" eb="19">
      <t>ボウシツ</t>
    </rPh>
    <rPh sb="21" eb="22">
      <t>ソン</t>
    </rPh>
    <rPh sb="29" eb="31">
      <t>ホウコク</t>
    </rPh>
    <phoneticPr fontId="2"/>
  </si>
  <si>
    <t>　</t>
    <phoneticPr fontId="2"/>
  </si>
  <si>
    <t>仲井眞弘多</t>
    <rPh sb="0" eb="3">
      <t>ナカイマ</t>
    </rPh>
    <rPh sb="3" eb="5">
      <t>ヒロカズ</t>
    </rPh>
    <phoneticPr fontId="2"/>
  </si>
  <si>
    <t>　　　　商　号</t>
    <phoneticPr fontId="2"/>
  </si>
  <si>
    <t>工事のかし修補請求について(別紙)</t>
    <rPh sb="0" eb="2">
      <t>コウジ</t>
    </rPh>
    <rPh sb="5" eb="6">
      <t>シュウ</t>
    </rPh>
    <rPh sb="6" eb="7">
      <t>ホ</t>
    </rPh>
    <rPh sb="7" eb="9">
      <t>セイキュウ</t>
    </rPh>
    <rPh sb="14" eb="16">
      <t>ベッシ</t>
    </rPh>
    <phoneticPr fontId="2"/>
  </si>
  <si>
    <t>工 事 名</t>
    <rPh sb="0" eb="1">
      <t>コウ</t>
    </rPh>
    <rPh sb="2" eb="3">
      <t>コト</t>
    </rPh>
    <rPh sb="4" eb="5">
      <t>メイ</t>
    </rPh>
    <phoneticPr fontId="4"/>
  </si>
  <si>
    <t>設計変更による概算増(減)額</t>
    <phoneticPr fontId="4"/>
  </si>
  <si>
    <t>（内消費税額）</t>
    <rPh sb="1" eb="2">
      <t>ウチ</t>
    </rPh>
    <phoneticPr fontId="4"/>
  </si>
  <si>
    <t>(</t>
    <phoneticPr fontId="4"/>
  </si>
  <si>
    <t>円)</t>
    <rPh sb="0" eb="1">
      <t>エン</t>
    </rPh>
    <phoneticPr fontId="4"/>
  </si>
  <si>
    <t>設計変更の同意について（第○○回）</t>
    <rPh sb="0" eb="2">
      <t>セッケイ</t>
    </rPh>
    <rPh sb="2" eb="4">
      <t>ヘンコウ</t>
    </rPh>
    <rPh sb="5" eb="7">
      <t>ドウイ</t>
    </rPh>
    <rPh sb="12" eb="13">
      <t>ダイ</t>
    </rPh>
    <rPh sb="15" eb="16">
      <t>カイ</t>
    </rPh>
    <phoneticPr fontId="4"/>
  </si>
  <si>
    <t>:</t>
    <phoneticPr fontId="4"/>
  </si>
  <si>
    <t>現工期</t>
  </si>
  <si>
    <t>日間</t>
  </si>
  <si>
    <t>変更工期</t>
    <rPh sb="0" eb="2">
      <t>ヘンコウ</t>
    </rPh>
    <rPh sb="2" eb="4">
      <t>コウキ</t>
    </rPh>
    <phoneticPr fontId="4"/>
  </si>
  <si>
    <t>設計変更･様式2-2</t>
    <rPh sb="0" eb="2">
      <t>セッケイ</t>
    </rPh>
    <rPh sb="2" eb="4">
      <t>ヘンコウ</t>
    </rPh>
    <rPh sb="5" eb="7">
      <t>ヨウシキ</t>
    </rPh>
    <phoneticPr fontId="2"/>
  </si>
  <si>
    <t>設計変更協議・様式２－２</t>
    <rPh sb="0" eb="2">
      <t>セッケイ</t>
    </rPh>
    <rPh sb="2" eb="4">
      <t>ヘンコウ</t>
    </rPh>
    <rPh sb="4" eb="6">
      <t>キョウギ</t>
    </rPh>
    <phoneticPr fontId="4"/>
  </si>
  <si>
    <t>（参考様式２）</t>
    <rPh sb="1" eb="3">
      <t>サンコウ</t>
    </rPh>
    <rPh sb="3" eb="5">
      <t>ヨウシキ</t>
    </rPh>
    <phoneticPr fontId="4"/>
  </si>
  <si>
    <t>（別紙）</t>
    <rPh sb="1" eb="3">
      <t>ベッシ</t>
    </rPh>
    <phoneticPr fontId="4"/>
  </si>
  <si>
    <t>ゆいくる材利用状況報告書</t>
    <rPh sb="4" eb="5">
      <t>ザイ</t>
    </rPh>
    <rPh sb="5" eb="7">
      <t>リヨウ</t>
    </rPh>
    <rPh sb="7" eb="9">
      <t>ジョウキョウ</t>
    </rPh>
    <rPh sb="9" eb="12">
      <t>ホウコクショ</t>
    </rPh>
    <phoneticPr fontId="4"/>
  </si>
  <si>
    <t>工事名：</t>
    <rPh sb="0" eb="3">
      <t>コウジナ</t>
    </rPh>
    <phoneticPr fontId="4"/>
  </si>
  <si>
    <t>県道○号線道路改良工事(その１)</t>
    <rPh sb="0" eb="2">
      <t>ケンドウ</t>
    </rPh>
    <rPh sb="3" eb="5">
      <t>ゴウセン</t>
    </rPh>
    <rPh sb="5" eb="7">
      <t>ドウロ</t>
    </rPh>
    <rPh sb="7" eb="9">
      <t>カイリョウ</t>
    </rPh>
    <rPh sb="9" eb="11">
      <t>コウジ</t>
    </rPh>
    <phoneticPr fontId="4"/>
  </si>
  <si>
    <t>(株)○○建設</t>
    <rPh sb="0" eb="3">
      <t>カブ</t>
    </rPh>
    <rPh sb="5" eb="7">
      <t>ケンセツ</t>
    </rPh>
    <phoneticPr fontId="4"/>
  </si>
  <si>
    <t>完成年月日：</t>
    <rPh sb="0" eb="2">
      <t>カンセイ</t>
    </rPh>
    <rPh sb="2" eb="5">
      <t>ネンガッピ</t>
    </rPh>
    <phoneticPr fontId="4"/>
  </si>
  <si>
    <t>品目</t>
    <rPh sb="0" eb="2">
      <t>ヒンモク</t>
    </rPh>
    <phoneticPr fontId="4"/>
  </si>
  <si>
    <t>工事使用総数量</t>
    <rPh sb="0" eb="2">
      <t>コウジ</t>
    </rPh>
    <rPh sb="2" eb="4">
      <t>シヨウ</t>
    </rPh>
    <rPh sb="4" eb="7">
      <t>ソウスウリョウ</t>
    </rPh>
    <phoneticPr fontId="4"/>
  </si>
  <si>
    <t>ゆいくる材使用数量</t>
    <rPh sb="4" eb="5">
      <t>ザイ</t>
    </rPh>
    <rPh sb="5" eb="7">
      <t>シヨウ</t>
    </rPh>
    <rPh sb="7" eb="9">
      <t>スウリョウ</t>
    </rPh>
    <phoneticPr fontId="4"/>
  </si>
  <si>
    <t>使用率</t>
    <rPh sb="0" eb="2">
      <t>シヨウ</t>
    </rPh>
    <rPh sb="2" eb="3">
      <t>リツ</t>
    </rPh>
    <phoneticPr fontId="4"/>
  </si>
  <si>
    <t>使用総数量</t>
    <rPh sb="0" eb="2">
      <t>シヨウ</t>
    </rPh>
    <rPh sb="2" eb="5">
      <t>ソウスウリョウ</t>
    </rPh>
    <phoneticPr fontId="4"/>
  </si>
  <si>
    <t>細目</t>
    <rPh sb="0" eb="2">
      <t>サイモク</t>
    </rPh>
    <phoneticPr fontId="4"/>
  </si>
  <si>
    <t>数量(A)</t>
    <rPh sb="0" eb="2">
      <t>スウリョウ</t>
    </rPh>
    <phoneticPr fontId="4"/>
  </si>
  <si>
    <t>数量(B)</t>
    <rPh sb="0" eb="2">
      <t>スウリョウ</t>
    </rPh>
    <phoneticPr fontId="4"/>
  </si>
  <si>
    <t>B / A(%)</t>
    <phoneticPr fontId="4"/>
  </si>
  <si>
    <t>1.加熱アスファルト混合物</t>
    <rPh sb="2" eb="4">
      <t>カネツ</t>
    </rPh>
    <rPh sb="10" eb="13">
      <t>コンゴウブツ</t>
    </rPh>
    <phoneticPr fontId="4"/>
  </si>
  <si>
    <t>再生密粒度 20mm</t>
    <rPh sb="0" eb="2">
      <t>サイセイ</t>
    </rPh>
    <rPh sb="2" eb="3">
      <t>ミツ</t>
    </rPh>
    <rPh sb="3" eb="5">
      <t>リュウド</t>
    </rPh>
    <phoneticPr fontId="4"/>
  </si>
  <si>
    <t>ｔ</t>
    <phoneticPr fontId="4"/>
  </si>
  <si>
    <t>ｔ</t>
    <phoneticPr fontId="4"/>
  </si>
  <si>
    <t>再生粗粒度 20mm</t>
    <rPh sb="0" eb="2">
      <t>サイセイ</t>
    </rPh>
    <rPh sb="2" eb="3">
      <t>ソ</t>
    </rPh>
    <rPh sb="3" eb="5">
      <t>リュウド</t>
    </rPh>
    <phoneticPr fontId="4"/>
  </si>
  <si>
    <t>在庫切のため出荷不可能</t>
    <rPh sb="0" eb="2">
      <t>ザイコ</t>
    </rPh>
    <rPh sb="2" eb="3">
      <t>キ</t>
    </rPh>
    <rPh sb="6" eb="8">
      <t>シュッカ</t>
    </rPh>
    <rPh sb="8" eb="11">
      <t>フカノウ</t>
    </rPh>
    <phoneticPr fontId="4"/>
  </si>
  <si>
    <t>再生As安定処理 40mm</t>
    <rPh sb="0" eb="2">
      <t>サイセイ</t>
    </rPh>
    <rPh sb="4" eb="6">
      <t>アンテイ</t>
    </rPh>
    <rPh sb="6" eb="8">
      <t>ショリ</t>
    </rPh>
    <phoneticPr fontId="4"/>
  </si>
  <si>
    <t>再生密粒度 13mm</t>
    <rPh sb="0" eb="2">
      <t>サイセイ</t>
    </rPh>
    <rPh sb="2" eb="3">
      <t>ミツ</t>
    </rPh>
    <rPh sb="3" eb="5">
      <t>リュウド</t>
    </rPh>
    <phoneticPr fontId="4"/>
  </si>
  <si>
    <t>2.路盤材</t>
    <rPh sb="2" eb="5">
      <t>ロバンザイ</t>
    </rPh>
    <phoneticPr fontId="4"/>
  </si>
  <si>
    <t>再生粒調砕石(RM-40)</t>
    <rPh sb="0" eb="2">
      <t>サイセイ</t>
    </rPh>
    <rPh sb="2" eb="3">
      <t>リュウ</t>
    </rPh>
    <rPh sb="3" eb="6">
      <t>チョウサイセキ</t>
    </rPh>
    <phoneticPr fontId="4"/>
  </si>
  <si>
    <t>m3</t>
    <phoneticPr fontId="4"/>
  </si>
  <si>
    <t>再生ｸﾗｯｼｬ-ﾗﾝ(RC-40)</t>
    <rPh sb="0" eb="2">
      <t>サイセイ</t>
    </rPh>
    <phoneticPr fontId="4"/>
  </si>
  <si>
    <t>3.生コンクリート</t>
    <rPh sb="2" eb="3">
      <t>ナマ</t>
    </rPh>
    <phoneticPr fontId="4"/>
  </si>
  <si>
    <t>4.コンクリート二次製品</t>
    <rPh sb="8" eb="10">
      <t>ニジ</t>
    </rPh>
    <rPh sb="10" eb="12">
      <t>セイヒン</t>
    </rPh>
    <phoneticPr fontId="4"/>
  </si>
  <si>
    <t>個</t>
    <rPh sb="0" eb="1">
      <t>コ</t>
    </rPh>
    <phoneticPr fontId="4"/>
  </si>
  <si>
    <t>m2</t>
    <phoneticPr fontId="4"/>
  </si>
  <si>
    <t>境界ブロック</t>
    <rPh sb="0" eb="2">
      <t>キョウカイ</t>
    </rPh>
    <phoneticPr fontId="4"/>
  </si>
  <si>
    <t>ｔ</t>
    <phoneticPr fontId="4"/>
  </si>
  <si>
    <t>5.舗装用ブロック</t>
    <rPh sb="2" eb="5">
      <t>ホソウヨウ</t>
    </rPh>
    <phoneticPr fontId="4"/>
  </si>
  <si>
    <t>ｲﾝﾀｰﾛｯｷﾝｸﾞ・平板等</t>
    <rPh sb="11" eb="13">
      <t>ヘイバン</t>
    </rPh>
    <rPh sb="13" eb="14">
      <t>トウ</t>
    </rPh>
    <phoneticPr fontId="4"/>
  </si>
  <si>
    <t>6.建築用資材</t>
    <rPh sb="2" eb="5">
      <t>ケンチクヨウ</t>
    </rPh>
    <rPh sb="5" eb="6">
      <t>シ</t>
    </rPh>
    <rPh sb="6" eb="7">
      <t>ザイ</t>
    </rPh>
    <phoneticPr fontId="4"/>
  </si>
  <si>
    <t>7.型枠材</t>
    <rPh sb="2" eb="4">
      <t>カタワク</t>
    </rPh>
    <rPh sb="4" eb="5">
      <t>ザイ</t>
    </rPh>
    <phoneticPr fontId="4"/>
  </si>
  <si>
    <t>8.タイル</t>
    <phoneticPr fontId="4"/>
  </si>
  <si>
    <t>9.塩化ビニール管</t>
    <rPh sb="2" eb="4">
      <t>エンカ</t>
    </rPh>
    <rPh sb="8" eb="9">
      <t>カン</t>
    </rPh>
    <phoneticPr fontId="4"/>
  </si>
  <si>
    <t>VP-75、VP-100</t>
    <phoneticPr fontId="4"/>
  </si>
  <si>
    <t>ｍ</t>
    <phoneticPr fontId="4"/>
  </si>
  <si>
    <t>島内にゆいくる材がない</t>
    <rPh sb="0" eb="1">
      <t>シマ</t>
    </rPh>
    <rPh sb="1" eb="2">
      <t>ナイ</t>
    </rPh>
    <rPh sb="7" eb="8">
      <t>ザイ</t>
    </rPh>
    <phoneticPr fontId="4"/>
  </si>
  <si>
    <t>10.木代替材（木質ボード）</t>
    <rPh sb="3" eb="4">
      <t>キ</t>
    </rPh>
    <rPh sb="4" eb="7">
      <t>ダイタイザイ</t>
    </rPh>
    <rPh sb="8" eb="10">
      <t>モクシツ</t>
    </rPh>
    <phoneticPr fontId="4"/>
  </si>
  <si>
    <t>11.鉄筋スペーサ</t>
    <rPh sb="3" eb="5">
      <t>テッキン</t>
    </rPh>
    <phoneticPr fontId="4"/>
  </si>
  <si>
    <t>12.土砂代替材</t>
    <rPh sb="3" eb="5">
      <t>ドシャ</t>
    </rPh>
    <rPh sb="5" eb="8">
      <t>ダイタイザイ</t>
    </rPh>
    <phoneticPr fontId="4"/>
  </si>
  <si>
    <t>汚泥改良土</t>
    <rPh sb="0" eb="2">
      <t>オデイ</t>
    </rPh>
    <rPh sb="2" eb="4">
      <t>カイリョウ</t>
    </rPh>
    <rPh sb="4" eb="5">
      <t>ド</t>
    </rPh>
    <phoneticPr fontId="4"/>
  </si>
  <si>
    <t>m3</t>
    <phoneticPr fontId="4"/>
  </si>
  <si>
    <t>13.土壌改良材･肥料･植生基材</t>
    <rPh sb="3" eb="5">
      <t>ドジョウ</t>
    </rPh>
    <rPh sb="5" eb="8">
      <t>カイリョウザイ</t>
    </rPh>
    <rPh sb="9" eb="11">
      <t>ヒリョウ</t>
    </rPh>
    <rPh sb="12" eb="14">
      <t>ショクセイ</t>
    </rPh>
    <rPh sb="14" eb="16">
      <t>キザイ</t>
    </rPh>
    <phoneticPr fontId="4"/>
  </si>
  <si>
    <t>土壌改良材(無機系)</t>
    <rPh sb="0" eb="2">
      <t>ドジョウ</t>
    </rPh>
    <rPh sb="2" eb="5">
      <t>カイリョウザイ</t>
    </rPh>
    <rPh sb="6" eb="8">
      <t>ムキ</t>
    </rPh>
    <rPh sb="8" eb="9">
      <t>ケイ</t>
    </rPh>
    <phoneticPr fontId="4"/>
  </si>
  <si>
    <t>kg</t>
    <phoneticPr fontId="4"/>
  </si>
  <si>
    <t>土壌改良材(有機系)</t>
    <rPh sb="0" eb="2">
      <t>ドジョウ</t>
    </rPh>
    <rPh sb="2" eb="5">
      <t>カイリョウザイ</t>
    </rPh>
    <rPh sb="6" eb="8">
      <t>ユウキ</t>
    </rPh>
    <rPh sb="8" eb="9">
      <t>ケイ</t>
    </rPh>
    <phoneticPr fontId="4"/>
  </si>
  <si>
    <t>植生基材</t>
    <rPh sb="0" eb="2">
      <t>ショクセイ</t>
    </rPh>
    <rPh sb="2" eb="3">
      <t>モト</t>
    </rPh>
    <rPh sb="3" eb="4">
      <t>ザイ</t>
    </rPh>
    <phoneticPr fontId="4"/>
  </si>
  <si>
    <t>14.瓦</t>
    <rPh sb="3" eb="4">
      <t>カワラ</t>
    </rPh>
    <phoneticPr fontId="4"/>
  </si>
  <si>
    <t>15.防草材</t>
    <rPh sb="3" eb="5">
      <t>ボウソウ</t>
    </rPh>
    <rPh sb="5" eb="6">
      <t>ザイ</t>
    </rPh>
    <phoneticPr fontId="4"/>
  </si>
  <si>
    <t>防草材</t>
    <rPh sb="0" eb="2">
      <t>ボウソウ</t>
    </rPh>
    <rPh sb="2" eb="3">
      <t>ザイ</t>
    </rPh>
    <phoneticPr fontId="4"/>
  </si>
  <si>
    <t>16.歩道等の舗装材</t>
    <rPh sb="3" eb="5">
      <t>ホドウ</t>
    </rPh>
    <rPh sb="5" eb="6">
      <t>トウ</t>
    </rPh>
    <rPh sb="7" eb="9">
      <t>ホソウ</t>
    </rPh>
    <rPh sb="9" eb="10">
      <t>ザイ</t>
    </rPh>
    <phoneticPr fontId="4"/>
  </si>
  <si>
    <t>歩道舗装材</t>
    <rPh sb="0" eb="2">
      <t>ホドウ</t>
    </rPh>
    <rPh sb="2" eb="4">
      <t>ホソウ</t>
    </rPh>
    <rPh sb="4" eb="5">
      <t>ザイ</t>
    </rPh>
    <phoneticPr fontId="4"/>
  </si>
  <si>
    <t>17.鉄鋼製品</t>
    <rPh sb="3" eb="5">
      <t>テッコウ</t>
    </rPh>
    <rPh sb="5" eb="7">
      <t>セイヒン</t>
    </rPh>
    <phoneticPr fontId="4"/>
  </si>
  <si>
    <t>鋳鉄製マンホール蓋</t>
    <rPh sb="0" eb="2">
      <t>チュウテツ</t>
    </rPh>
    <rPh sb="2" eb="3">
      <t>セイ</t>
    </rPh>
    <rPh sb="8" eb="9">
      <t>フタ</t>
    </rPh>
    <phoneticPr fontId="4"/>
  </si>
  <si>
    <t>鉄筋コンクリート用棒鋼</t>
    <rPh sb="0" eb="2">
      <t>テッキン</t>
    </rPh>
    <rPh sb="8" eb="9">
      <t>ヨウ</t>
    </rPh>
    <rPh sb="9" eb="10">
      <t>ボウ</t>
    </rPh>
    <phoneticPr fontId="4"/>
  </si>
  <si>
    <t>ポルトランドセメント</t>
    <phoneticPr fontId="4"/>
  </si>
  <si>
    <t>セメント系固化材</t>
    <rPh sb="4" eb="5">
      <t>ケイ</t>
    </rPh>
    <rPh sb="5" eb="8">
      <t>コカザイ</t>
    </rPh>
    <phoneticPr fontId="4"/>
  </si>
  <si>
    <t>※単位の変更は行わないこと</t>
    <rPh sb="1" eb="3">
      <t>タンイ</t>
    </rPh>
    <rPh sb="4" eb="6">
      <t>ヘンコウ</t>
    </rPh>
    <rPh sb="7" eb="8">
      <t>オコナ</t>
    </rPh>
    <phoneticPr fontId="4"/>
  </si>
  <si>
    <t>（参考様式１）</t>
    <rPh sb="1" eb="3">
      <t>サンコウ</t>
    </rPh>
    <rPh sb="3" eb="5">
      <t>ヨウシキ</t>
    </rPh>
    <phoneticPr fontId="2"/>
  </si>
  <si>
    <t>備　考</t>
    <rPh sb="0" eb="1">
      <t>ソナエ</t>
    </rPh>
    <rPh sb="2" eb="3">
      <t>コウ</t>
    </rPh>
    <phoneticPr fontId="4"/>
  </si>
  <si>
    <t>18.セメント</t>
    <phoneticPr fontId="4"/>
  </si>
  <si>
    <t>受 注 者 名 ：</t>
    <rPh sb="0" eb="1">
      <t>ウケ</t>
    </rPh>
    <rPh sb="2" eb="3">
      <t>チュウ</t>
    </rPh>
    <rPh sb="4" eb="5">
      <t>シャ</t>
    </rPh>
    <rPh sb="6" eb="7">
      <t>メイ</t>
    </rPh>
    <phoneticPr fontId="4"/>
  </si>
  <si>
    <t>２　鋳物製品（グレーチング）に鋼製グレーチングは含まない。</t>
    <rPh sb="2" eb="4">
      <t>イモノ</t>
    </rPh>
    <rPh sb="4" eb="6">
      <t>セイヒン</t>
    </rPh>
    <rPh sb="15" eb="17">
      <t>コウセイ</t>
    </rPh>
    <rPh sb="24" eb="25">
      <t>フク</t>
    </rPh>
    <phoneticPr fontId="2"/>
  </si>
  <si>
    <t>３　県産建設資材を使用していない場合は、理由を書いてください。</t>
    <rPh sb="23" eb="24">
      <t>カ</t>
    </rPh>
    <phoneticPr fontId="2"/>
  </si>
  <si>
    <t>有孔管ＶＵ</t>
    <rPh sb="0" eb="2">
      <t>ユウコウ</t>
    </rPh>
    <rPh sb="2" eb="3">
      <t>カン</t>
    </rPh>
    <phoneticPr fontId="2"/>
  </si>
  <si>
    <t>再生砂</t>
    <rPh sb="0" eb="2">
      <t>サイセイ</t>
    </rPh>
    <rPh sb="2" eb="3">
      <t>スナ</t>
    </rPh>
    <phoneticPr fontId="4"/>
  </si>
  <si>
    <t>下水道用鋳鉄製防護ふた</t>
    <rPh sb="0" eb="3">
      <t>ゲスイドウ</t>
    </rPh>
    <rPh sb="3" eb="4">
      <t>ヨウ</t>
    </rPh>
    <rPh sb="4" eb="7">
      <t>チュウテツセイ</t>
    </rPh>
    <rPh sb="7" eb="9">
      <t>ボウゴ</t>
    </rPh>
    <phoneticPr fontId="4"/>
  </si>
  <si>
    <t>11.プラスチック資材</t>
    <rPh sb="9" eb="11">
      <t>シザイ</t>
    </rPh>
    <phoneticPr fontId="4"/>
  </si>
  <si>
    <t>溶接金網、鉄筋格子</t>
    <rPh sb="0" eb="2">
      <t>ヨウセツ</t>
    </rPh>
    <rPh sb="2" eb="4">
      <t>カナアミ</t>
    </rPh>
    <rPh sb="5" eb="7">
      <t>テッキン</t>
    </rPh>
    <rPh sb="7" eb="9">
      <t>コウシ</t>
    </rPh>
    <phoneticPr fontId="4"/>
  </si>
  <si>
    <t>カナフレックス・難燃カナフレックス</t>
    <rPh sb="8" eb="9">
      <t>ナン</t>
    </rPh>
    <rPh sb="9" eb="10">
      <t>ネン</t>
    </rPh>
    <phoneticPr fontId="2"/>
  </si>
  <si>
    <t>花壇・塀積用化粧ブロック</t>
    <rPh sb="0" eb="2">
      <t>カダン</t>
    </rPh>
    <rPh sb="3" eb="4">
      <t>ヘイ</t>
    </rPh>
    <rPh sb="4" eb="5">
      <t>ツ</t>
    </rPh>
    <rPh sb="5" eb="6">
      <t>ヨウ</t>
    </rPh>
    <rPh sb="6" eb="8">
      <t>ケショウ</t>
    </rPh>
    <phoneticPr fontId="4"/>
  </si>
  <si>
    <t>ｲﾝﾀｰﾛｯｷﾝｸﾞ・平板ブロック等</t>
    <rPh sb="11" eb="13">
      <t>ヘイバン</t>
    </rPh>
    <rPh sb="17" eb="18">
      <t>トウ</t>
    </rPh>
    <phoneticPr fontId="4"/>
  </si>
  <si>
    <t>盛土材</t>
    <rPh sb="0" eb="1">
      <t>モ</t>
    </rPh>
    <rPh sb="1" eb="2">
      <t>ド</t>
    </rPh>
    <rPh sb="2" eb="3">
      <t>ザイ</t>
    </rPh>
    <phoneticPr fontId="4"/>
  </si>
  <si>
    <t>植生基材</t>
    <rPh sb="0" eb="2">
      <t>ショクセイ</t>
    </rPh>
    <rPh sb="2" eb="4">
      <t>キザイ</t>
    </rPh>
    <phoneticPr fontId="4"/>
  </si>
  <si>
    <t>19.コンクリート混和材</t>
    <rPh sb="9" eb="12">
      <t>コンワザイ</t>
    </rPh>
    <phoneticPr fontId="4"/>
  </si>
  <si>
    <t>19.コンクリート混和材</t>
    <rPh sb="9" eb="11">
      <t>コンワ</t>
    </rPh>
    <rPh sb="11" eb="12">
      <t>ザイ</t>
    </rPh>
    <phoneticPr fontId="4"/>
  </si>
  <si>
    <t>監督員　　殿</t>
    <rPh sb="0" eb="2">
      <t>カントク</t>
    </rPh>
    <rPh sb="2" eb="3">
      <t>イン</t>
    </rPh>
    <rPh sb="5" eb="6">
      <t>ドノ</t>
    </rPh>
    <phoneticPr fontId="27"/>
  </si>
  <si>
    <t>　　　　　　　　</t>
    <phoneticPr fontId="27"/>
  </si>
  <si>
    <t>　受注者名 　 　：　</t>
    <phoneticPr fontId="27"/>
  </si>
  <si>
    <t>　　　　　　　　</t>
    <phoneticPr fontId="27"/>
  </si>
  <si>
    <t>(株)○○建設</t>
    <rPh sb="1" eb="2">
      <t>カブ</t>
    </rPh>
    <rPh sb="5" eb="7">
      <t>ケンセツ</t>
    </rPh>
    <phoneticPr fontId="27"/>
  </si>
  <si>
    <t>下 請 業 者 選 定 に つ い て</t>
    <phoneticPr fontId="27"/>
  </si>
  <si>
    <t>工事名：　○○整備工事　　　　　　　　　　　　　　　　　</t>
    <rPh sb="7" eb="9">
      <t>セイビ</t>
    </rPh>
    <rPh sb="9" eb="11">
      <t>コウジ</t>
    </rPh>
    <phoneticPr fontId="27"/>
  </si>
  <si>
    <t>記</t>
    <rPh sb="0" eb="1">
      <t>キ</t>
    </rPh>
    <phoneticPr fontId="27"/>
  </si>
  <si>
    <t>１  下請次数</t>
    <rPh sb="3" eb="5">
      <t>シタウ</t>
    </rPh>
    <rPh sb="5" eb="7">
      <t>ジスウ</t>
    </rPh>
    <phoneticPr fontId="27"/>
  </si>
  <si>
    <t>：</t>
    <phoneticPr fontId="27"/>
  </si>
  <si>
    <t>：２次下請</t>
    <phoneticPr fontId="27"/>
  </si>
  <si>
    <t>２　下請業者名及び氏名</t>
    <rPh sb="4" eb="7">
      <t>ギョウシャメイ</t>
    </rPh>
    <rPh sb="7" eb="8">
      <t>オヨ</t>
    </rPh>
    <rPh sb="9" eb="11">
      <t>シメイ</t>
    </rPh>
    <phoneticPr fontId="27"/>
  </si>
  <si>
    <t>：</t>
  </si>
  <si>
    <t>：○○工業(株)</t>
    <rPh sb="3" eb="5">
      <t>コウギョウ</t>
    </rPh>
    <rPh sb="6" eb="7">
      <t>カブ</t>
    </rPh>
    <phoneticPr fontId="27"/>
  </si>
  <si>
    <t>３　所在地</t>
    <rPh sb="2" eb="5">
      <t>ショザイチ</t>
    </rPh>
    <phoneticPr fontId="27"/>
  </si>
  <si>
    <t>：○○県○○市○○番</t>
    <rPh sb="3" eb="4">
      <t>ケン</t>
    </rPh>
    <rPh sb="6" eb="7">
      <t>シ</t>
    </rPh>
    <rPh sb="9" eb="10">
      <t>バン</t>
    </rPh>
    <phoneticPr fontId="27"/>
  </si>
  <si>
    <t>４　建設業許可番号</t>
  </si>
  <si>
    <t>：・大臣許可      ・知事許可      ・許可なし</t>
  </si>
  <si>
    <t>　　（第                   号）</t>
    <phoneticPr fontId="27"/>
  </si>
  <si>
    <t>　　（第○○○○○○号）</t>
    <phoneticPr fontId="27"/>
  </si>
  <si>
    <t>（下請工事の工種・内容）</t>
  </si>
  <si>
    <t>５　契約額</t>
  </si>
  <si>
    <t>：○○○，○○○，○○○円</t>
    <rPh sb="12" eb="13">
      <t>エン</t>
    </rPh>
    <phoneticPr fontId="27"/>
  </si>
  <si>
    <t>６　契約工期</t>
  </si>
  <si>
    <t>７　担当工事内容</t>
  </si>
  <si>
    <t>：○○工</t>
    <rPh sb="3" eb="4">
      <t>コウ</t>
    </rPh>
    <phoneticPr fontId="27"/>
  </si>
  <si>
    <t>８　県内建設業者を選定しなかった理由</t>
  </si>
  <si>
    <t xml:space="preserve"> 　（具体的に記載すること。）</t>
  </si>
  <si>
    <t>注１）県外下請業者との契約１件毎に作成すること（県内業者の場合は必要なし）。</t>
    <phoneticPr fontId="27"/>
  </si>
  <si>
    <t>注２）当資料は、今後の発注関係事務の円滑化及び適正な予定価格の設定の検討に使用する
　　　ものであり、県内企業との契約を義務付けるものではない。</t>
    <phoneticPr fontId="27"/>
  </si>
  <si>
    <t>下請業者選定について</t>
    <rPh sb="0" eb="2">
      <t>シタウケ</t>
    </rPh>
    <rPh sb="2" eb="4">
      <t>ギョウシャ</t>
    </rPh>
    <rPh sb="4" eb="6">
      <t>センテイ</t>
    </rPh>
    <phoneticPr fontId="2"/>
  </si>
  <si>
    <t>３　本制度に一括有期事業として加入している受注者、その他の共済、保</t>
    <rPh sb="2" eb="5">
      <t>ホンセイド</t>
    </rPh>
    <rPh sb="6" eb="8">
      <t>イッカツ</t>
    </rPh>
    <rPh sb="8" eb="10">
      <t>ユウキ</t>
    </rPh>
    <rPh sb="10" eb="12">
      <t>ジギョウ</t>
    </rPh>
    <rPh sb="15" eb="17">
      <t>カニュウ</t>
    </rPh>
    <rPh sb="21" eb="24">
      <t>ジュチュウシャ</t>
    </rPh>
    <rPh sb="27" eb="28">
      <t>タ</t>
    </rPh>
    <rPh sb="29" eb="31">
      <t>キョウサイ</t>
    </rPh>
    <rPh sb="32" eb="33">
      <t>タモツ</t>
    </rPh>
    <phoneticPr fontId="4"/>
  </si>
  <si>
    <t>○○○○○○○○○○○○</t>
    <phoneticPr fontId="2"/>
  </si>
  <si>
    <t>○○○市◆◆</t>
    <rPh sb="3" eb="4">
      <t>シ</t>
    </rPh>
    <phoneticPr fontId="2"/>
  </si>
  <si>
    <t>第１号（変更）様式（建設工事請負契約約款第９条関係）</t>
    <rPh sb="0" eb="1">
      <t>ダイ</t>
    </rPh>
    <rPh sb="2" eb="3">
      <t>ゴウ</t>
    </rPh>
    <rPh sb="7" eb="9">
      <t>ヨウシキ</t>
    </rPh>
    <rPh sb="10" eb="12">
      <t>ケンセツ</t>
    </rPh>
    <rPh sb="12" eb="14">
      <t>コウジ</t>
    </rPh>
    <rPh sb="14" eb="16">
      <t>ウケオイ</t>
    </rPh>
    <rPh sb="18" eb="20">
      <t>ヤッカン</t>
    </rPh>
    <rPh sb="20" eb="21">
      <t>ダイ</t>
    </rPh>
    <rPh sb="22" eb="23">
      <t>ジョウ</t>
    </rPh>
    <rPh sb="23" eb="25">
      <t>カンケイ</t>
    </rPh>
    <phoneticPr fontId="2"/>
  </si>
  <si>
    <t>主任</t>
    <rPh sb="0" eb="2">
      <t>シュニン</t>
    </rPh>
    <phoneticPr fontId="2"/>
  </si>
  <si>
    <t>主任　四郎</t>
    <rPh sb="0" eb="2">
      <t>シュニン</t>
    </rPh>
    <rPh sb="3" eb="5">
      <t>シロウ</t>
    </rPh>
    <phoneticPr fontId="2"/>
  </si>
  <si>
    <t>班長　三郎</t>
    <rPh sb="0" eb="2">
      <t>ハンチョウ</t>
    </rPh>
    <rPh sb="3" eb="5">
      <t>サブロウ</t>
    </rPh>
    <phoneticPr fontId="2"/>
  </si>
  <si>
    <t>班長</t>
    <rPh sb="0" eb="2">
      <t>ハンチョウ</t>
    </rPh>
    <phoneticPr fontId="2"/>
  </si>
  <si>
    <t>新任者</t>
    <rPh sb="0" eb="2">
      <t>シンニン</t>
    </rPh>
    <rPh sb="2" eb="3">
      <t>シャ</t>
    </rPh>
    <phoneticPr fontId="2"/>
  </si>
  <si>
    <t>旧任者</t>
    <rPh sb="0" eb="1">
      <t>キュウ</t>
    </rPh>
    <rPh sb="1" eb="2">
      <t>ニン</t>
    </rPh>
    <rPh sb="2" eb="3">
      <t>シャ</t>
    </rPh>
    <phoneticPr fontId="2"/>
  </si>
  <si>
    <t>施行番号</t>
    <rPh sb="0" eb="2">
      <t>セコウ</t>
    </rPh>
    <rPh sb="2" eb="4">
      <t>バンゴウ</t>
    </rPh>
    <phoneticPr fontId="4"/>
  </si>
  <si>
    <t>工事名</t>
    <rPh sb="0" eb="1">
      <t>コウ</t>
    </rPh>
    <rPh sb="1" eb="2">
      <t>コト</t>
    </rPh>
    <rPh sb="2" eb="3">
      <t>メイ</t>
    </rPh>
    <phoneticPr fontId="4"/>
  </si>
  <si>
    <t>通　　知　　書</t>
    <rPh sb="0" eb="1">
      <t>ツウ</t>
    </rPh>
    <rPh sb="3" eb="4">
      <t>チ</t>
    </rPh>
    <rPh sb="6" eb="7">
      <t>ショ</t>
    </rPh>
    <phoneticPr fontId="4"/>
  </si>
  <si>
    <t>沖縄県知事</t>
  </si>
  <si>
    <t>　※特定行政庁へ提出する場合は、各市長あて</t>
    <rPh sb="2" eb="4">
      <t>トクテイ</t>
    </rPh>
    <rPh sb="4" eb="7">
      <t>ギョウセイチョウ</t>
    </rPh>
    <rPh sb="8" eb="10">
      <t>テイシュツ</t>
    </rPh>
    <rPh sb="12" eb="14">
      <t>バアイ</t>
    </rPh>
    <rPh sb="16" eb="17">
      <t>カク</t>
    </rPh>
    <rPh sb="17" eb="19">
      <t>シチョウ</t>
    </rPh>
    <phoneticPr fontId="4"/>
  </si>
  <si>
    <t>発注者職氏名</t>
  </si>
  <si>
    <t>住所</t>
  </si>
  <si>
    <t>連絡先</t>
  </si>
  <si>
    <t>所属名</t>
  </si>
  <si>
    <t>フリガナ</t>
  </si>
  <si>
    <t>担当者職氏名</t>
  </si>
  <si>
    <t>電話番号</t>
  </si>
  <si>
    <t>工事の名称</t>
  </si>
  <si>
    <t>工事の場所</t>
  </si>
  <si>
    <t>工事の内容</t>
  </si>
  <si>
    <t>工事の概要</t>
  </si>
  <si>
    <t>工事の種類</t>
  </si>
  <si>
    <t>□</t>
  </si>
  <si>
    <t>建築物に係る解体工事</t>
  </si>
  <si>
    <t>建築物に係る新築又は増築の工事</t>
  </si>
  <si>
    <t>建築物に係る新築工事であって新築又は増築の工事に該当しないもの</t>
  </si>
  <si>
    <t>建築物以外のものに係る解体工事又は新築工事等</t>
    <phoneticPr fontId="4"/>
  </si>
  <si>
    <t>(                        )</t>
    <phoneticPr fontId="4"/>
  </si>
  <si>
    <t>注1</t>
    <phoneticPr fontId="4"/>
  </si>
  <si>
    <t>工事の規模</t>
    <rPh sb="3" eb="5">
      <t>キボ</t>
    </rPh>
    <phoneticPr fontId="4"/>
  </si>
  <si>
    <t>階数</t>
  </si>
  <si>
    <t>工事対象床面積</t>
  </si>
  <si>
    <t>請負代金</t>
  </si>
  <si>
    <t>万円(税込)</t>
  </si>
  <si>
    <t>建築物以外のものに係る解体工事又は新築工事等</t>
  </si>
  <si>
    <t>有害物質（石綿、PCB等）の有無</t>
    <rPh sb="0" eb="2">
      <t>ユウガイ</t>
    </rPh>
    <rPh sb="2" eb="4">
      <t>ブッシツ</t>
    </rPh>
    <rPh sb="5" eb="7">
      <t>イシワタ</t>
    </rPh>
    <rPh sb="11" eb="12">
      <t>トウ</t>
    </rPh>
    <rPh sb="14" eb="16">
      <t>ウム</t>
    </rPh>
    <phoneticPr fontId="4"/>
  </si>
  <si>
    <t>有</t>
    <rPh sb="0" eb="1">
      <t>ア</t>
    </rPh>
    <phoneticPr fontId="4"/>
  </si>
  <si>
    <t>（　　　　　　　　）</t>
    <phoneticPr fontId="4"/>
  </si>
  <si>
    <t>無</t>
    <rPh sb="0" eb="1">
      <t>ナ</t>
    </rPh>
    <phoneticPr fontId="4"/>
  </si>
  <si>
    <t>工期</t>
  </si>
  <si>
    <t>～</t>
  </si>
  <si>
    <t>工事着手予定日：</t>
  </si>
  <si>
    <t>フリガナ</t>
    <phoneticPr fontId="4"/>
  </si>
  <si>
    <t>受</t>
    <rPh sb="0" eb="1">
      <t>ジュ</t>
    </rPh>
    <phoneticPr fontId="4"/>
  </si>
  <si>
    <t>会社名</t>
  </si>
  <si>
    <t>現場代理人氏名</t>
  </si>
  <si>
    <t>注</t>
    <rPh sb="0" eb="1">
      <t>チュウ</t>
    </rPh>
    <phoneticPr fontId="4"/>
  </si>
  <si>
    <t>所在地</t>
  </si>
  <si>
    <t>〒</t>
  </si>
  <si>
    <t>者</t>
  </si>
  <si>
    <t>ＦＡＸ</t>
  </si>
  <si>
    <t>※受付番号：</t>
    <phoneticPr fontId="4"/>
  </si>
  <si>
    <t>注１）「建築物以外のものに係る解体工事又は新築工事等」の場合は、工事の具体的な種類を記入する。（例：舗装、築堤、土地改良等）</t>
    <rPh sb="0" eb="1">
      <t>チュウ</t>
    </rPh>
    <rPh sb="28" eb="30">
      <t>バアイ</t>
    </rPh>
    <rPh sb="32" eb="34">
      <t>コウジ</t>
    </rPh>
    <rPh sb="35" eb="38">
      <t>グタイテキ</t>
    </rPh>
    <rPh sb="39" eb="41">
      <t>シュルイ</t>
    </rPh>
    <rPh sb="42" eb="44">
      <t>キニュウ</t>
    </rPh>
    <rPh sb="48" eb="49">
      <t>レイ</t>
    </rPh>
    <rPh sb="50" eb="52">
      <t>ホソウ</t>
    </rPh>
    <rPh sb="53" eb="55">
      <t>チクテイ</t>
    </rPh>
    <rPh sb="56" eb="58">
      <t>トチ</t>
    </rPh>
    <rPh sb="58" eb="60">
      <t>カイリョウ</t>
    </rPh>
    <rPh sb="60" eb="61">
      <t>トウ</t>
    </rPh>
    <phoneticPr fontId="4"/>
  </si>
  <si>
    <t>（注１の補足説明）具体的な工事の種類の例</t>
    <rPh sb="1" eb="2">
      <t>チュウ</t>
    </rPh>
    <rPh sb="4" eb="6">
      <t>ホソク</t>
    </rPh>
    <rPh sb="6" eb="8">
      <t>セツメイ</t>
    </rPh>
    <rPh sb="9" eb="12">
      <t>グタイテキ</t>
    </rPh>
    <rPh sb="13" eb="15">
      <t>コウジ</t>
    </rPh>
    <rPh sb="16" eb="18">
      <t>シュルイ</t>
    </rPh>
    <rPh sb="19" eb="20">
      <t>レイ</t>
    </rPh>
    <phoneticPr fontId="4"/>
  </si>
  <si>
    <t>河川関係工事</t>
    <rPh sb="0" eb="2">
      <t>カセン</t>
    </rPh>
    <rPh sb="2" eb="4">
      <t>カンケイ</t>
    </rPh>
    <rPh sb="4" eb="6">
      <t>コウジ</t>
    </rPh>
    <phoneticPr fontId="4"/>
  </si>
  <si>
    <t>築堤、護岸、浚渫、ダム、砂防、その他</t>
    <rPh sb="0" eb="2">
      <t>チクテイ</t>
    </rPh>
    <rPh sb="3" eb="5">
      <t>ゴガン</t>
    </rPh>
    <rPh sb="6" eb="8">
      <t>シュンセツ</t>
    </rPh>
    <rPh sb="12" eb="14">
      <t>サボウ</t>
    </rPh>
    <rPh sb="17" eb="18">
      <t>タ</t>
    </rPh>
    <phoneticPr fontId="4"/>
  </si>
  <si>
    <t>海岸工事</t>
    <rPh sb="0" eb="2">
      <t>カイガン</t>
    </rPh>
    <rPh sb="2" eb="4">
      <t>コウジ</t>
    </rPh>
    <phoneticPr fontId="4"/>
  </si>
  <si>
    <t>道路関係工事</t>
    <rPh sb="0" eb="2">
      <t>ドウロ</t>
    </rPh>
    <rPh sb="2" eb="4">
      <t>カンケイ</t>
    </rPh>
    <rPh sb="4" eb="6">
      <t>コウジ</t>
    </rPh>
    <phoneticPr fontId="4"/>
  </si>
  <si>
    <t>改良、舗装、橋梁、ずい道、維持修繕、共同溝、その他</t>
    <rPh sb="0" eb="2">
      <t>カイリョウ</t>
    </rPh>
    <rPh sb="3" eb="5">
      <t>ホソウ</t>
    </rPh>
    <rPh sb="6" eb="8">
      <t>キョウリョウ</t>
    </rPh>
    <rPh sb="11" eb="12">
      <t>ドウ</t>
    </rPh>
    <rPh sb="13" eb="15">
      <t>イジ</t>
    </rPh>
    <rPh sb="15" eb="17">
      <t>シュウゼン</t>
    </rPh>
    <rPh sb="18" eb="20">
      <t>キョウドウ</t>
    </rPh>
    <rPh sb="20" eb="21">
      <t>ミゾ</t>
    </rPh>
    <rPh sb="24" eb="25">
      <t>タ</t>
    </rPh>
    <phoneticPr fontId="4"/>
  </si>
  <si>
    <t>農林関係工事</t>
    <rPh sb="0" eb="2">
      <t>ノウリン</t>
    </rPh>
    <rPh sb="2" eb="4">
      <t>カンケイ</t>
    </rPh>
    <rPh sb="4" eb="6">
      <t>コウジ</t>
    </rPh>
    <phoneticPr fontId="4"/>
  </si>
  <si>
    <t>土地改良、区画整理、農道、農林その他</t>
    <rPh sb="0" eb="2">
      <t>トチ</t>
    </rPh>
    <rPh sb="2" eb="4">
      <t>カイリョウ</t>
    </rPh>
    <rPh sb="5" eb="7">
      <t>クカク</t>
    </rPh>
    <rPh sb="7" eb="9">
      <t>セイリ</t>
    </rPh>
    <rPh sb="10" eb="12">
      <t>ノウドウ</t>
    </rPh>
    <rPh sb="13" eb="15">
      <t>ノウリン</t>
    </rPh>
    <rPh sb="17" eb="18">
      <t>タ</t>
    </rPh>
    <phoneticPr fontId="4"/>
  </si>
  <si>
    <t>水産関係工事</t>
    <rPh sb="0" eb="2">
      <t>スイサン</t>
    </rPh>
    <rPh sb="2" eb="4">
      <t>カンケイ</t>
    </rPh>
    <rPh sb="4" eb="6">
      <t>コウジ</t>
    </rPh>
    <phoneticPr fontId="4"/>
  </si>
  <si>
    <t>上・工水道関係工事</t>
    <rPh sb="0" eb="1">
      <t>ジョウ</t>
    </rPh>
    <rPh sb="2" eb="3">
      <t>コウ</t>
    </rPh>
    <rPh sb="3" eb="5">
      <t>スイドウ</t>
    </rPh>
    <rPh sb="5" eb="7">
      <t>カンケイ</t>
    </rPh>
    <rPh sb="7" eb="9">
      <t>コウジ</t>
    </rPh>
    <phoneticPr fontId="4"/>
  </si>
  <si>
    <t>土地造成、区画整理関係工事</t>
    <rPh sb="0" eb="2">
      <t>トチ</t>
    </rPh>
    <rPh sb="2" eb="4">
      <t>ゾウセイ</t>
    </rPh>
    <rPh sb="5" eb="7">
      <t>クカク</t>
    </rPh>
    <rPh sb="7" eb="9">
      <t>セイリ</t>
    </rPh>
    <rPh sb="9" eb="11">
      <t>カンケイ</t>
    </rPh>
    <rPh sb="11" eb="13">
      <t>コウジ</t>
    </rPh>
    <phoneticPr fontId="4"/>
  </si>
  <si>
    <t>公園関係工事</t>
    <rPh sb="0" eb="2">
      <t>コウエン</t>
    </rPh>
    <rPh sb="2" eb="4">
      <t>カンケイ</t>
    </rPh>
    <rPh sb="4" eb="6">
      <t>コウジ</t>
    </rPh>
    <phoneticPr fontId="4"/>
  </si>
  <si>
    <t>下水道関係工事</t>
    <rPh sb="0" eb="3">
      <t>ゲスイドウ</t>
    </rPh>
    <rPh sb="3" eb="5">
      <t>カンケイ</t>
    </rPh>
    <rPh sb="5" eb="7">
      <t>コウジ</t>
    </rPh>
    <phoneticPr fontId="4"/>
  </si>
  <si>
    <t>空港・港湾関係工事</t>
    <rPh sb="0" eb="2">
      <t>クウコウ</t>
    </rPh>
    <rPh sb="3" eb="5">
      <t>コウワン</t>
    </rPh>
    <rPh sb="5" eb="7">
      <t>カンケイ</t>
    </rPh>
    <rPh sb="7" eb="9">
      <t>コウジ</t>
    </rPh>
    <phoneticPr fontId="4"/>
  </si>
  <si>
    <t>空港関係工事、港湾関係工事</t>
    <rPh sb="0" eb="2">
      <t>クウコウ</t>
    </rPh>
    <rPh sb="2" eb="4">
      <t>カンケイ</t>
    </rPh>
    <rPh sb="4" eb="6">
      <t>コウジ</t>
    </rPh>
    <rPh sb="7" eb="9">
      <t>コウワン</t>
    </rPh>
    <rPh sb="9" eb="11">
      <t>カンケイ</t>
    </rPh>
    <rPh sb="11" eb="13">
      <t>コウジ</t>
    </rPh>
    <phoneticPr fontId="4"/>
  </si>
  <si>
    <t>鉄道・軌道関係工事</t>
    <rPh sb="0" eb="2">
      <t>テツドウ</t>
    </rPh>
    <rPh sb="3" eb="5">
      <t>キドウ</t>
    </rPh>
    <rPh sb="5" eb="7">
      <t>カンケイ</t>
    </rPh>
    <rPh sb="7" eb="9">
      <t>コウジ</t>
    </rPh>
    <phoneticPr fontId="4"/>
  </si>
  <si>
    <t>災害復旧関係工事</t>
    <rPh sb="0" eb="2">
      <t>サイガイ</t>
    </rPh>
    <rPh sb="2" eb="4">
      <t>フッキュウ</t>
    </rPh>
    <rPh sb="4" eb="6">
      <t>カンケイ</t>
    </rPh>
    <rPh sb="6" eb="8">
      <t>コウジ</t>
    </rPh>
    <phoneticPr fontId="4"/>
  </si>
  <si>
    <t>電線路工事</t>
    <rPh sb="0" eb="2">
      <t>デンセン</t>
    </rPh>
    <rPh sb="2" eb="3">
      <t>ロ</t>
    </rPh>
    <rPh sb="3" eb="5">
      <t>コウジ</t>
    </rPh>
    <phoneticPr fontId="4"/>
  </si>
  <si>
    <t>その他公共土木工事</t>
    <rPh sb="2" eb="3">
      <t>タ</t>
    </rPh>
    <rPh sb="3" eb="5">
      <t>コウキョウ</t>
    </rPh>
    <rPh sb="5" eb="7">
      <t>ドボク</t>
    </rPh>
    <rPh sb="7" eb="9">
      <t>コウジ</t>
    </rPh>
    <phoneticPr fontId="4"/>
  </si>
  <si>
    <t>通知書</t>
    <rPh sb="0" eb="3">
      <t>ツウチショ</t>
    </rPh>
    <phoneticPr fontId="2"/>
  </si>
  <si>
    <t>　建設工事に係る資材の再資源化等に関する法律第１１条の規定により、下記のとおり通知します。</t>
    <phoneticPr fontId="2"/>
  </si>
  <si>
    <t>建築物に係る新築工事等であって新築又は増築の工事に該当しないもの</t>
    <rPh sb="10" eb="11">
      <t>トウ</t>
    </rPh>
    <phoneticPr fontId="2"/>
  </si>
  <si>
    <t>様式 17</t>
    <phoneticPr fontId="37"/>
  </si>
  <si>
    <t>ゆいくる材利用状況報告書</t>
    <phoneticPr fontId="37"/>
  </si>
  <si>
    <t>：</t>
    <phoneticPr fontId="37"/>
  </si>
  <si>
    <t>住所</t>
    <rPh sb="0" eb="1">
      <t>ジュウ</t>
    </rPh>
    <rPh sb="1" eb="2">
      <t>ショ</t>
    </rPh>
    <phoneticPr fontId="37"/>
  </si>
  <si>
    <t>代表者名</t>
    <phoneticPr fontId="37"/>
  </si>
  <si>
    <t>　　下記の工事で利用及び利用促進した再生資源について、別添のとおり報告します。</t>
    <rPh sb="10" eb="11">
      <t>オヨ</t>
    </rPh>
    <phoneticPr fontId="37"/>
  </si>
  <si>
    <t>１．</t>
    <phoneticPr fontId="37"/>
  </si>
  <si>
    <t xml:space="preserve">工事名 </t>
    <phoneticPr fontId="37"/>
  </si>
  <si>
    <t>２．</t>
    <phoneticPr fontId="37"/>
  </si>
  <si>
    <t>工事箇所</t>
    <rPh sb="0" eb="2">
      <t>コウジ</t>
    </rPh>
    <rPh sb="2" eb="4">
      <t>カショ</t>
    </rPh>
    <phoneticPr fontId="37"/>
  </si>
  <si>
    <t>３．</t>
    <phoneticPr fontId="37"/>
  </si>
  <si>
    <t>添付資料</t>
    <phoneticPr fontId="37"/>
  </si>
  <si>
    <t>(1)</t>
    <phoneticPr fontId="37"/>
  </si>
  <si>
    <t>「ゆいくる材利用状況報告書(別紙)」</t>
    <rPh sb="5" eb="6">
      <t>ザイ</t>
    </rPh>
    <rPh sb="6" eb="8">
      <t>リヨウ</t>
    </rPh>
    <rPh sb="8" eb="10">
      <t>ジョウキョウ</t>
    </rPh>
    <rPh sb="10" eb="13">
      <t>ホウコクショ</t>
    </rPh>
    <rPh sb="14" eb="16">
      <t>ベッシ</t>
    </rPh>
    <phoneticPr fontId="37"/>
  </si>
  <si>
    <t>(2)</t>
    <phoneticPr fontId="37"/>
  </si>
  <si>
    <t>「再生資源利用実施書」</t>
  </si>
  <si>
    <t>(3)</t>
    <phoneticPr fontId="37"/>
  </si>
  <si>
    <t>「再生資源利用促進実施書」</t>
  </si>
  <si>
    <t>(4)</t>
    <phoneticPr fontId="37"/>
  </si>
  <si>
    <t>「ゆいくる材出荷量証明書」</t>
    <rPh sb="5" eb="6">
      <t>ザイ</t>
    </rPh>
    <phoneticPr fontId="37"/>
  </si>
  <si>
    <t>様式17</t>
    <rPh sb="0" eb="2">
      <t>ヨウシキ</t>
    </rPh>
    <phoneticPr fontId="2"/>
  </si>
  <si>
    <t>現場代理人</t>
  </si>
  <si>
    <t>注意</t>
    <rPh sb="0" eb="2">
      <t>チュウイ</t>
    </rPh>
    <phoneticPr fontId="2"/>
  </si>
  <si>
    <t>・</t>
    <phoneticPr fontId="2"/>
  </si>
  <si>
    <t>色のついているセルに記入してください。</t>
    <rPh sb="0" eb="1">
      <t>イロ</t>
    </rPh>
    <rPh sb="10" eb="12">
      <t>キニュウ</t>
    </rPh>
    <phoneticPr fontId="2"/>
  </si>
  <si>
    <t>工事名等が長い場合、印刷されないおそれがあるので、印刷する前にプレビュー等で確認してください。</t>
    <rPh sb="0" eb="3">
      <t>コウジメイ</t>
    </rPh>
    <rPh sb="3" eb="4">
      <t>トウ</t>
    </rPh>
    <rPh sb="5" eb="6">
      <t>ナガ</t>
    </rPh>
    <rPh sb="7" eb="9">
      <t>バアイ</t>
    </rPh>
    <rPh sb="10" eb="12">
      <t>インサツ</t>
    </rPh>
    <rPh sb="25" eb="27">
      <t>インサツ</t>
    </rPh>
    <rPh sb="29" eb="30">
      <t>マエ</t>
    </rPh>
    <rPh sb="36" eb="37">
      <t>トウ</t>
    </rPh>
    <rPh sb="38" eb="40">
      <t>カクニン</t>
    </rPh>
    <phoneticPr fontId="2"/>
  </si>
  <si>
    <t>当初</t>
  </si>
  <si>
    <t>記入日</t>
    <rPh sb="0" eb="2">
      <t>キニュウ</t>
    </rPh>
    <rPh sb="2" eb="3">
      <t>ビ</t>
    </rPh>
    <phoneticPr fontId="2"/>
  </si>
  <si>
    <t>（発注者）</t>
    <rPh sb="1" eb="4">
      <t>ハッチュウシャ</t>
    </rPh>
    <phoneticPr fontId="2"/>
  </si>
  <si>
    <t>代表取締役　△△　△△</t>
    <rPh sb="0" eb="2">
      <t>ダイヒョウ</t>
    </rPh>
    <rPh sb="2" eb="5">
      <t>トリシマリヤク</t>
    </rPh>
    <phoneticPr fontId="2"/>
  </si>
  <si>
    <t>契約日</t>
    <rPh sb="0" eb="3">
      <t>ケイヤクビ</t>
    </rPh>
    <phoneticPr fontId="2"/>
  </si>
  <si>
    <t>平成</t>
    <rPh sb="0" eb="2">
      <t>ヘイセイ</t>
    </rPh>
    <phoneticPr fontId="2"/>
  </si>
  <si>
    <t>年</t>
    <rPh sb="0" eb="1">
      <t>ネン</t>
    </rPh>
    <phoneticPr fontId="2"/>
  </si>
  <si>
    <t>月</t>
    <rPh sb="0" eb="1">
      <t>ガツ</t>
    </rPh>
    <phoneticPr fontId="2"/>
  </si>
  <si>
    <t>日</t>
    <rPh sb="0" eb="1">
      <t>ニチ</t>
    </rPh>
    <phoneticPr fontId="2"/>
  </si>
  <si>
    <t>着手日</t>
    <rPh sb="0" eb="2">
      <t>チャクシュ</t>
    </rPh>
    <rPh sb="2" eb="3">
      <t>ビ</t>
    </rPh>
    <phoneticPr fontId="2"/>
  </si>
  <si>
    <t>自</t>
    <rPh sb="0" eb="1">
      <t>ジ</t>
    </rPh>
    <phoneticPr fontId="2"/>
  </si>
  <si>
    <t>至</t>
    <rPh sb="0" eb="1">
      <t>イタ</t>
    </rPh>
    <phoneticPr fontId="2"/>
  </si>
  <si>
    <t>請負代金額</t>
  </si>
  <si>
    <t>現場 太郎</t>
    <rPh sb="0" eb="2">
      <t>ゲンバ</t>
    </rPh>
    <rPh sb="3" eb="5">
      <t>タロウ</t>
    </rPh>
    <phoneticPr fontId="2"/>
  </si>
  <si>
    <r>
      <t xml:space="preserve">主任技術者氏名
</t>
    </r>
    <r>
      <rPr>
        <sz val="10"/>
        <rFont val="ＭＳ Ｐゴシック"/>
        <family val="3"/>
        <charset val="128"/>
      </rPr>
      <t>（監理技術者氏名）</t>
    </r>
    <rPh sb="0" eb="2">
      <t>シュニン</t>
    </rPh>
    <rPh sb="2" eb="5">
      <t>ギジュツシャ</t>
    </rPh>
    <rPh sb="5" eb="7">
      <t>シメイ</t>
    </rPh>
    <phoneticPr fontId="4"/>
  </si>
  <si>
    <t>技術者　次郎</t>
    <rPh sb="0" eb="3">
      <t>ギジュツシャ</t>
    </rPh>
    <rPh sb="4" eb="6">
      <t>ジロウ</t>
    </rPh>
    <phoneticPr fontId="2"/>
  </si>
  <si>
    <t>付で契約した次の工事について、監督員を下記のとおり定めたので、</t>
  </si>
  <si>
    <t>合計</t>
    <rPh sb="0" eb="2">
      <t>ゴウケイ</t>
    </rPh>
    <phoneticPr fontId="2"/>
  </si>
  <si>
    <t>月</t>
    <rPh sb="0" eb="1">
      <t>ツキ</t>
    </rPh>
    <phoneticPr fontId="2"/>
  </si>
  <si>
    <t>工事　に関し、下記のとおり実務の経験を有することに相違ないことを証明します。</t>
  </si>
  <si>
    <t>下記の者は、</t>
    <rPh sb="0" eb="2">
      <t>カキ</t>
    </rPh>
    <rPh sb="3" eb="4">
      <t>モノ</t>
    </rPh>
    <phoneticPr fontId="2"/>
  </si>
  <si>
    <t>工　事　月　報</t>
  </si>
  <si>
    <t>(</t>
    <phoneticPr fontId="2"/>
  </si>
  <si>
    <t>月分）</t>
    <rPh sb="0" eb="1">
      <t>ガツ</t>
    </rPh>
    <rPh sb="1" eb="2">
      <t>ブン</t>
    </rPh>
    <phoneticPr fontId="2"/>
  </si>
  <si>
    <t>◉</t>
  </si>
  <si>
    <t>・</t>
  </si>
  <si>
    <t>（受注者）　住所</t>
    <rPh sb="6" eb="8">
      <t>ジュウショ</t>
    </rPh>
    <phoneticPr fontId="4"/>
  </si>
  <si>
    <t>自</t>
    <rPh sb="0" eb="1">
      <t>ジ</t>
    </rPh>
    <phoneticPr fontId="4"/>
  </si>
  <si>
    <t>至</t>
    <rPh sb="0" eb="1">
      <t>イタ</t>
    </rPh>
    <phoneticPr fontId="4"/>
  </si>
  <si>
    <t>契約書</t>
  </si>
  <si>
    <t>注文書</t>
    <phoneticPr fontId="2"/>
  </si>
  <si>
    <t>競　争</t>
    <rPh sb="0" eb="1">
      <t>セリ</t>
    </rPh>
    <rPh sb="2" eb="3">
      <t>ソウ</t>
    </rPh>
    <phoneticPr fontId="2"/>
  </si>
  <si>
    <t>随　契</t>
    <rPh sb="0" eb="1">
      <t>ズイ</t>
    </rPh>
    <rPh sb="2" eb="3">
      <t>チギリ</t>
    </rPh>
    <phoneticPr fontId="2"/>
  </si>
  <si>
    <t>総合価格</t>
    <rPh sb="0" eb="2">
      <t>ソウゴウ</t>
    </rPh>
    <rPh sb="2" eb="4">
      <t>カカク</t>
    </rPh>
    <phoneticPr fontId="2"/>
  </si>
  <si>
    <t>単位</t>
    <rPh sb="0" eb="2">
      <t>タンイ</t>
    </rPh>
    <phoneticPr fontId="2"/>
  </si>
  <si>
    <t>積算額＋</t>
    <rPh sb="0" eb="2">
      <t>セキサン</t>
    </rPh>
    <rPh sb="2" eb="3">
      <t>ガク</t>
    </rPh>
    <phoneticPr fontId="2"/>
  </si>
  <si>
    <t>第（　１　）項の規定に基づき、下記のとおり是正等の措置を請求します。 　　　　　→現場代理人が不適当</t>
    <rPh sb="8" eb="10">
      <t>キテイ</t>
    </rPh>
    <rPh sb="11" eb="12">
      <t>モト</t>
    </rPh>
    <rPh sb="15" eb="17">
      <t>カキ</t>
    </rPh>
    <rPh sb="21" eb="23">
      <t>ゼセイ</t>
    </rPh>
    <rPh sb="23" eb="24">
      <t>トウ</t>
    </rPh>
    <rPh sb="25" eb="27">
      <t>ソチ</t>
    </rPh>
    <rPh sb="28" eb="30">
      <t>セイキュウ</t>
    </rPh>
    <rPh sb="41" eb="43">
      <t>ゲンバ</t>
    </rPh>
    <rPh sb="43" eb="46">
      <t>ダイリニン</t>
    </rPh>
    <rPh sb="47" eb="50">
      <t>フテキトウ</t>
    </rPh>
    <phoneticPr fontId="4"/>
  </si>
  <si>
    <t>第（　２　）項の規定に基づき、下記のとおり是正等の措置を請求します。　　　　　 →主任(監理)技術者、等が不適当　　</t>
    <rPh sb="8" eb="10">
      <t>キテイ</t>
    </rPh>
    <rPh sb="11" eb="12">
      <t>モト</t>
    </rPh>
    <rPh sb="15" eb="17">
      <t>カキ</t>
    </rPh>
    <rPh sb="21" eb="23">
      <t>ゼセイ</t>
    </rPh>
    <rPh sb="23" eb="24">
      <t>トウ</t>
    </rPh>
    <rPh sb="25" eb="27">
      <t>ソチ</t>
    </rPh>
    <rPh sb="28" eb="30">
      <t>セイキュウ</t>
    </rPh>
    <rPh sb="41" eb="43">
      <t>シュニン</t>
    </rPh>
    <rPh sb="44" eb="46">
      <t>カンリ</t>
    </rPh>
    <rPh sb="47" eb="50">
      <t>ギジュツシャ</t>
    </rPh>
    <rPh sb="51" eb="52">
      <t>トウ</t>
    </rPh>
    <rPh sb="53" eb="56">
      <t>フテキトウ</t>
    </rPh>
    <phoneticPr fontId="4"/>
  </si>
  <si>
    <t>第（　４　）項の規定に基づき、下記のとおり是正等の措置を請求します。　　　　　 →監督員が不適当</t>
    <rPh sb="8" eb="10">
      <t>キテイ</t>
    </rPh>
    <rPh sb="11" eb="12">
      <t>モト</t>
    </rPh>
    <rPh sb="15" eb="17">
      <t>カキ</t>
    </rPh>
    <rPh sb="21" eb="23">
      <t>ゼセイ</t>
    </rPh>
    <rPh sb="23" eb="24">
      <t>トウ</t>
    </rPh>
    <rPh sb="25" eb="27">
      <t>ソチ</t>
    </rPh>
    <rPh sb="28" eb="30">
      <t>セイキュウ</t>
    </rPh>
    <rPh sb="41" eb="43">
      <t>カントク</t>
    </rPh>
    <rPh sb="43" eb="44">
      <t>イン</t>
    </rPh>
    <rPh sb="45" eb="48">
      <t>フテキトウ</t>
    </rPh>
    <phoneticPr fontId="4"/>
  </si>
  <si>
    <t>付で契約した次の工事について、建設工事請負契約書第12条</t>
    <phoneticPr fontId="2"/>
  </si>
  <si>
    <t>付けで是正の措置請求があった次の工事について、建設工事請負</t>
  </si>
  <si>
    <t>契約書第12条第（　５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</si>
  <si>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時</t>
    <rPh sb="0" eb="1">
      <t>ジ</t>
    </rPh>
    <phoneticPr fontId="2"/>
  </si>
  <si>
    <t>建設工事請負契約書第14条第 （１） 項の規定に基づき立会を要請しましたが立会が</t>
    <phoneticPr fontId="2"/>
  </si>
  <si>
    <t>建設工事請負契約書第14条第 （２） 項の規定に基づき立会を要請しましたが立会が</t>
    <phoneticPr fontId="2"/>
  </si>
  <si>
    <t>付で契約した次の工事における下記 〔 材料調合 ・ 施工 〕 について</t>
  </si>
  <si>
    <t>付で契約した次の工事における下記 材料調合  について</t>
    <phoneticPr fontId="2"/>
  </si>
  <si>
    <t>付で契約した次の工事における下記 施工  について</t>
    <rPh sb="17" eb="19">
      <t>セコウ</t>
    </rPh>
    <phoneticPr fontId="2"/>
  </si>
  <si>
    <t>なかったので、 〔 調合して使用 ・ 施工 〕 します。</t>
  </si>
  <si>
    <t>なかったので、 調合して使用  します。</t>
    <phoneticPr fontId="2"/>
  </si>
  <si>
    <t>なかったので、  施工 します。</t>
    <phoneticPr fontId="2"/>
  </si>
  <si>
    <t>付で請求のあった次の工事における施工条件変更確認については、</t>
  </si>
  <si>
    <t>から 〔 全部 ・ 一部 〕 一時中止します。</t>
    <phoneticPr fontId="2"/>
  </si>
  <si>
    <t>第 （　　） 項の規定に基づき、工期の短縮について下記のとおり請求します。</t>
  </si>
  <si>
    <t>第 （　　） 項の規定に基づき、工期の短縮について下記のとおり請求します。</t>
    <phoneticPr fontId="2"/>
  </si>
  <si>
    <t>付で契約した次の工事について、建設工事請負契約書第 （　　） 条</t>
  </si>
  <si>
    <t>選択↓</t>
    <rPh sb="0" eb="2">
      <t>センタク</t>
    </rPh>
    <phoneticPr fontId="2"/>
  </si>
  <si>
    <t>受注者→発注者</t>
    <rPh sb="0" eb="3">
      <t>ジュチュウシャ</t>
    </rPh>
    <rPh sb="4" eb="7">
      <t>ハッチュウシャ</t>
    </rPh>
    <phoneticPr fontId="2"/>
  </si>
  <si>
    <t>発注者→受注者</t>
    <rPh sb="0" eb="3">
      <t>ハッチュウシャ</t>
    </rPh>
    <rPh sb="4" eb="7">
      <t>ジュチュウシャ</t>
    </rPh>
    <phoneticPr fontId="2"/>
  </si>
  <si>
    <t>第 （１） 項の規定に基づき、下記のとおり請負代金額の変更を請求します。　　　　　　　　　　　→全体スライド</t>
    <rPh sb="0" eb="1">
      <t>ダイ</t>
    </rPh>
    <rPh sb="8" eb="10">
      <t>キテイ</t>
    </rPh>
    <rPh sb="11" eb="12">
      <t>モト</t>
    </rPh>
    <rPh sb="15" eb="17">
      <t>カキ</t>
    </rPh>
    <rPh sb="30" eb="32">
      <t>セイキュウ</t>
    </rPh>
    <rPh sb="48" eb="50">
      <t>ゼンタイ</t>
    </rPh>
    <phoneticPr fontId="4"/>
  </si>
  <si>
    <t>第 （５） 項の規定に基づき、下記のとおり請負代金額の変更を請求します。　　　　　　　　　　　→単品スライド</t>
    <rPh sb="0" eb="1">
      <t>ダイ</t>
    </rPh>
    <rPh sb="8" eb="10">
      <t>キテイ</t>
    </rPh>
    <rPh sb="11" eb="12">
      <t>モト</t>
    </rPh>
    <rPh sb="15" eb="17">
      <t>カキ</t>
    </rPh>
    <rPh sb="30" eb="32">
      <t>セイキュウ</t>
    </rPh>
    <rPh sb="48" eb="50">
      <t>タンピン</t>
    </rPh>
    <phoneticPr fontId="4"/>
  </si>
  <si>
    <t>第 （６） 項の規定に基づき、下記のとおり請負代金額の変更を請求します。　　　　　　　　　　　→インフレスライド</t>
    <rPh sb="0" eb="1">
      <t>ダイ</t>
    </rPh>
    <rPh sb="8" eb="10">
      <t>キテイ</t>
    </rPh>
    <rPh sb="11" eb="12">
      <t>モト</t>
    </rPh>
    <rPh sb="15" eb="17">
      <t>カキ</t>
    </rPh>
    <rPh sb="30" eb="32">
      <t>セイキュウ</t>
    </rPh>
    <phoneticPr fontId="4"/>
  </si>
  <si>
    <t>付で損害通知のあった次の工事について、下記のとおり天災その他</t>
  </si>
  <si>
    <t>付で確認の通知があった次の工事について、建設工事請負契約書</t>
  </si>
  <si>
    <t>受注者名</t>
    <rPh sb="0" eb="2">
      <t>ジュチュウ</t>
    </rPh>
    <phoneticPr fontId="37"/>
  </si>
  <si>
    <t>　現場代理人氏名：</t>
    <phoneticPr fontId="27"/>
  </si>
  <si>
    <t>次下請</t>
    <rPh sb="0" eb="1">
      <t>ジ</t>
    </rPh>
    <rPh sb="1" eb="3">
      <t>シタウケ</t>
    </rPh>
    <phoneticPr fontId="2"/>
  </si>
  <si>
    <t>・大臣許可      ・知事許可      ・許可なし</t>
    <phoneticPr fontId="2"/>
  </si>
  <si>
    <t>貸　与　品　借　用 （返　納） 書</t>
  </si>
  <si>
    <t>　　工事請負契約書第15条第3項に基づき、下記のとおり貸与品を　借用　する。</t>
    <rPh sb="2" eb="4">
      <t>コウジ</t>
    </rPh>
    <rPh sb="4" eb="6">
      <t>ウケオイ</t>
    </rPh>
    <rPh sb="6" eb="9">
      <t>ケイヤクショ</t>
    </rPh>
    <rPh sb="9" eb="10">
      <t>ダイ</t>
    </rPh>
    <rPh sb="12" eb="13">
      <t>ジョウ</t>
    </rPh>
    <rPh sb="13" eb="14">
      <t>ダイ</t>
    </rPh>
    <rPh sb="15" eb="16">
      <t>コウ</t>
    </rPh>
    <rPh sb="17" eb="18">
      <t>モト</t>
    </rPh>
    <phoneticPr fontId="13"/>
  </si>
  <si>
    <t>　　工事請負契約書第15条第9項に基づき、下記のとおり貸与品を　返納　する。</t>
    <rPh sb="2" eb="4">
      <t>コウジ</t>
    </rPh>
    <rPh sb="4" eb="6">
      <t>ウケオイ</t>
    </rPh>
    <rPh sb="6" eb="9">
      <t>ケイヤクショ</t>
    </rPh>
    <rPh sb="9" eb="10">
      <t>ダイ</t>
    </rPh>
    <rPh sb="12" eb="13">
      <t>ジョウ</t>
    </rPh>
    <rPh sb="13" eb="14">
      <t>ダイ</t>
    </rPh>
    <rPh sb="15" eb="16">
      <t>コウ</t>
    </rPh>
    <rPh sb="17" eb="18">
      <t>モト</t>
    </rPh>
    <phoneticPr fontId="13"/>
  </si>
  <si>
    <t>４　工事一時中止予定期間　：　</t>
    <rPh sb="2" eb="4">
      <t>コウジ</t>
    </rPh>
    <rPh sb="4" eb="6">
      <t>イチジ</t>
    </rPh>
    <rPh sb="6" eb="8">
      <t>チュウシ</t>
    </rPh>
    <rPh sb="8" eb="10">
      <t>ヨテイ</t>
    </rPh>
    <rPh sb="10" eb="12">
      <t>キカン</t>
    </rPh>
    <phoneticPr fontId="2"/>
  </si>
  <si>
    <t>から  全部  一時中止します。</t>
    <phoneticPr fontId="2"/>
  </si>
  <si>
    <t>から  一部  一時中止します。</t>
    <phoneticPr fontId="2"/>
  </si>
  <si>
    <t>第 （１） 項の規定に基づき、下記のとおり通知します。　　　　　　→天災等</t>
    <rPh sb="21" eb="23">
      <t>ツウチ</t>
    </rPh>
    <rPh sb="34" eb="37">
      <t>テンサイトウ</t>
    </rPh>
    <phoneticPr fontId="4"/>
  </si>
  <si>
    <t>第 （２） 項の規定に基づき、下記のとおり通知します。　 　　　　　→その他必要があると認めるとき</t>
    <rPh sb="21" eb="23">
      <t>ツウチ</t>
    </rPh>
    <rPh sb="37" eb="38">
      <t>タ</t>
    </rPh>
    <rPh sb="38" eb="40">
      <t>ヒツヨウ</t>
    </rPh>
    <rPh sb="44" eb="45">
      <t>ミト</t>
    </rPh>
    <phoneticPr fontId="4"/>
  </si>
  <si>
    <t>第 （１） 項の規定に基づき、工期の短縮について下記のとおり請求します。　　　　　  　  　　→特別の理由</t>
    <phoneticPr fontId="2"/>
  </si>
  <si>
    <t>第 （２） 項の規定に基づき、工期の短縮について下記のとおり請求します。　　　　　　　　　　→この約款の他の条項の規定</t>
    <phoneticPr fontId="2"/>
  </si>
  <si>
    <t>①　契約書</t>
    <rPh sb="2" eb="5">
      <t>ケイヤクショ</t>
    </rPh>
    <phoneticPr fontId="4"/>
  </si>
  <si>
    <t>②　随契</t>
    <rPh sb="2" eb="3">
      <t>ズイ</t>
    </rPh>
    <rPh sb="3" eb="4">
      <t>ケイ</t>
    </rPh>
    <phoneticPr fontId="2"/>
  </si>
  <si>
    <t>①　総合価格</t>
    <rPh sb="2" eb="4">
      <t>ソウゴウ</t>
    </rPh>
    <rPh sb="4" eb="6">
      <t>カカク</t>
    </rPh>
    <phoneticPr fontId="4"/>
  </si>
  <si>
    <t>注１）建設工事請負契約書第48条、第48条の３、第49条及び第50条による通知に使用する。</t>
    <rPh sb="0" eb="1">
      <t>チュウ</t>
    </rPh>
    <rPh sb="3" eb="5">
      <t>ケンセツ</t>
    </rPh>
    <rPh sb="5" eb="7">
      <t>コウジ</t>
    </rPh>
    <rPh sb="7" eb="9">
      <t>ウケオイ</t>
    </rPh>
    <rPh sb="12" eb="13">
      <t>ダイ</t>
    </rPh>
    <rPh sb="15" eb="16">
      <t>ジョウ</t>
    </rPh>
    <rPh sb="17" eb="18">
      <t>ダイ</t>
    </rPh>
    <rPh sb="20" eb="21">
      <t>ジョウ</t>
    </rPh>
    <rPh sb="24" eb="25">
      <t>ダイ</t>
    </rPh>
    <rPh sb="27" eb="28">
      <t>ジョウ</t>
    </rPh>
    <rPh sb="28" eb="29">
      <t>オヨ</t>
    </rPh>
    <rPh sb="30" eb="31">
      <t>ダイ</t>
    </rPh>
    <rPh sb="33" eb="34">
      <t>ジョウ</t>
    </rPh>
    <rPh sb="37" eb="39">
      <t>ツウチ</t>
    </rPh>
    <rPh sb="40" eb="42">
      <t>シヨウ</t>
    </rPh>
    <phoneticPr fontId="4"/>
  </si>
  <si>
    <t>第１項の規定に基づき、下記のとおり契約を解除します。</t>
    <rPh sb="4" eb="6">
      <t>キテイ</t>
    </rPh>
    <rPh sb="7" eb="8">
      <t>モト</t>
    </rPh>
    <rPh sb="11" eb="13">
      <t>カキ</t>
    </rPh>
    <rPh sb="17" eb="19">
      <t>ケイヤク</t>
    </rPh>
    <rPh sb="20" eb="22">
      <t>カイジョ</t>
    </rPh>
    <phoneticPr fontId="4"/>
  </si>
  <si>
    <t>注）担当技術者(現場技術員）が複数いる場合は、欄を追加してください。</t>
    <rPh sb="0" eb="1">
      <t>チュウ</t>
    </rPh>
    <rPh sb="2" eb="4">
      <t>タントウ</t>
    </rPh>
    <rPh sb="4" eb="7">
      <t>ギジュツシャ</t>
    </rPh>
    <rPh sb="8" eb="10">
      <t>ゲンバ</t>
    </rPh>
    <rPh sb="10" eb="13">
      <t>ギジュツイン</t>
    </rPh>
    <rPh sb="15" eb="17">
      <t>フクスウ</t>
    </rPh>
    <rPh sb="19" eb="21">
      <t>バアイ</t>
    </rPh>
    <rPh sb="23" eb="24">
      <t>ラン</t>
    </rPh>
    <rPh sb="25" eb="27">
      <t>ツイカ</t>
    </rPh>
    <phoneticPr fontId="4"/>
  </si>
  <si>
    <t>まで</t>
    <phoneticPr fontId="2"/>
  </si>
  <si>
    <t>現在</t>
    <rPh sb="0" eb="2">
      <t>ゲンザイ</t>
    </rPh>
    <phoneticPr fontId="2"/>
  </si>
  <si>
    <t>沖縄県知事　○○　○○　　殿</t>
    <rPh sb="0" eb="3">
      <t>オキナワケン</t>
    </rPh>
    <rPh sb="3" eb="5">
      <t>チジ</t>
    </rPh>
    <rPh sb="13" eb="14">
      <t>トノ</t>
    </rPh>
    <phoneticPr fontId="2"/>
  </si>
  <si>
    <t xml:space="preserve"> 全部　一時中止を行っている本工事を、</t>
    <rPh sb="1" eb="3">
      <t>ゼンブ</t>
    </rPh>
    <phoneticPr fontId="2"/>
  </si>
  <si>
    <t xml:space="preserve"> 一部　一時中止を行っている本工事を、</t>
    <rPh sb="1" eb="3">
      <t>イチブ</t>
    </rPh>
    <phoneticPr fontId="2"/>
  </si>
  <si>
    <t>〔 全部 ・ 一部 〕 再開します。</t>
  </si>
  <si>
    <t>　全部 再開します。</t>
    <rPh sb="1" eb="3">
      <t>ゼンブ</t>
    </rPh>
    <phoneticPr fontId="2"/>
  </si>
  <si>
    <t>　一部 再開します。</t>
    <rPh sb="1" eb="3">
      <t>イチブ</t>
    </rPh>
    <phoneticPr fontId="2"/>
  </si>
  <si>
    <t>〔 全部 ・ 一部 〕 一時中止を行っている本工事を、</t>
    <phoneticPr fontId="2"/>
  </si>
  <si>
    <t>（参考様式）</t>
    <rPh sb="1" eb="3">
      <t>サンコウ</t>
    </rPh>
    <rPh sb="3" eb="5">
      <t>ヨウシキ</t>
    </rPh>
    <phoneticPr fontId="4"/>
  </si>
  <si>
    <t>アスファルト舗装版切断の概要</t>
    <rPh sb="6" eb="8">
      <t>ホソウ</t>
    </rPh>
    <rPh sb="8" eb="9">
      <t>バン</t>
    </rPh>
    <rPh sb="9" eb="11">
      <t>セツダン</t>
    </rPh>
    <rPh sb="12" eb="14">
      <t>ガイヨウ</t>
    </rPh>
    <phoneticPr fontId="4"/>
  </si>
  <si>
    <t>舗装版切断予定日</t>
    <rPh sb="0" eb="2">
      <t>ホソウ</t>
    </rPh>
    <rPh sb="2" eb="3">
      <t>バン</t>
    </rPh>
    <rPh sb="3" eb="5">
      <t>セツダン</t>
    </rPh>
    <rPh sb="5" eb="8">
      <t>ヨテイビ</t>
    </rPh>
    <phoneticPr fontId="4"/>
  </si>
  <si>
    <t>舗装版切断位置図</t>
    <rPh sb="0" eb="2">
      <t>ホソウ</t>
    </rPh>
    <rPh sb="2" eb="3">
      <t>バン</t>
    </rPh>
    <rPh sb="3" eb="5">
      <t>セツダン</t>
    </rPh>
    <rPh sb="5" eb="7">
      <t>イチ</t>
    </rPh>
    <rPh sb="7" eb="8">
      <t>ズ</t>
    </rPh>
    <phoneticPr fontId="4"/>
  </si>
  <si>
    <t>※なお、アスファルト舗装版切断工がある工事は、切断予定日と切断位置図を別途添付すること。</t>
    <rPh sb="10" eb="12">
      <t>ホソウ</t>
    </rPh>
    <rPh sb="12" eb="13">
      <t>バン</t>
    </rPh>
    <rPh sb="13" eb="15">
      <t>セツダン</t>
    </rPh>
    <rPh sb="15" eb="16">
      <t>コウ</t>
    </rPh>
    <rPh sb="19" eb="21">
      <t>コウジ</t>
    </rPh>
    <rPh sb="23" eb="25">
      <t>セツダン</t>
    </rPh>
    <rPh sb="25" eb="28">
      <t>ヨテイビ</t>
    </rPh>
    <rPh sb="29" eb="31">
      <t>セツダン</t>
    </rPh>
    <rPh sb="31" eb="34">
      <t>イチズ</t>
    </rPh>
    <rPh sb="35" eb="37">
      <t>ベット</t>
    </rPh>
    <rPh sb="37" eb="39">
      <t>テンプ</t>
    </rPh>
    <phoneticPr fontId="4"/>
  </si>
  <si>
    <t>※数量（L=　　m）を明記する。</t>
    <rPh sb="1" eb="3">
      <t>スウリョウ</t>
    </rPh>
    <rPh sb="11" eb="13">
      <t>メイキ</t>
    </rPh>
    <phoneticPr fontId="2"/>
  </si>
  <si>
    <t>　2　予定工程は黒実線をもって表示する。</t>
    <rPh sb="3" eb="5">
      <t>ヨテイ</t>
    </rPh>
    <rPh sb="5" eb="7">
      <t>コウテイ</t>
    </rPh>
    <rPh sb="8" eb="9">
      <t>クロ</t>
    </rPh>
    <rPh sb="9" eb="11">
      <t>ジッセン</t>
    </rPh>
    <rPh sb="15" eb="17">
      <t>ヒョウジ</t>
    </rPh>
    <phoneticPr fontId="12"/>
  </si>
  <si>
    <t>記載要領</t>
    <rPh sb="0" eb="2">
      <t>キサイ</t>
    </rPh>
    <rPh sb="2" eb="4">
      <t>ヨウリョウ</t>
    </rPh>
    <phoneticPr fontId="12"/>
  </si>
  <si>
    <t>工　　種</t>
    <rPh sb="0" eb="1">
      <t>コウ</t>
    </rPh>
    <rPh sb="3" eb="4">
      <t>タネ</t>
    </rPh>
    <phoneticPr fontId="14"/>
  </si>
  <si>
    <t>日</t>
    <rPh sb="0" eb="1">
      <t>ニチ</t>
    </rPh>
    <phoneticPr fontId="14"/>
  </si>
  <si>
    <t>月</t>
    <rPh sb="0" eb="1">
      <t>ツキ</t>
    </rPh>
    <phoneticPr fontId="14"/>
  </si>
  <si>
    <t>工　期</t>
    <rPh sb="0" eb="1">
      <t>コウ</t>
    </rPh>
    <rPh sb="2" eb="3">
      <t>キ</t>
    </rPh>
    <phoneticPr fontId="14"/>
  </si>
  <si>
    <t>工事名</t>
    <rPh sb="0" eb="2">
      <t>コウジ</t>
    </rPh>
    <rPh sb="2" eb="3">
      <t>メイ</t>
    </rPh>
    <phoneticPr fontId="14"/>
  </si>
  <si>
    <t>（発注者）</t>
    <rPh sb="1" eb="4">
      <t>ハッチュウシャ</t>
    </rPh>
    <phoneticPr fontId="14"/>
  </si>
  <si>
    <t>年月日：</t>
    <rPh sb="0" eb="3">
      <t>ネンガッピ</t>
    </rPh>
    <phoneticPr fontId="4"/>
  </si>
  <si>
    <t>工　　程　　表</t>
    <rPh sb="0" eb="1">
      <t>コウ</t>
    </rPh>
    <rPh sb="3" eb="4">
      <t>ホド</t>
    </rPh>
    <rPh sb="6" eb="7">
      <t>ヒョウ</t>
    </rPh>
    <phoneticPr fontId="14"/>
  </si>
  <si>
    <t>（工事価格のうち、現場労働者に関する健康保険、厚生年金保険及び雇用保険の法定の事業主負担額         円）</t>
    <phoneticPr fontId="4"/>
  </si>
  <si>
    <t>金　額</t>
    <rPh sb="0" eb="1">
      <t>キン</t>
    </rPh>
    <rPh sb="2" eb="3">
      <t>ガク</t>
    </rPh>
    <phoneticPr fontId="14"/>
  </si>
  <si>
    <t>単価</t>
    <rPh sb="0" eb="2">
      <t>タンカ</t>
    </rPh>
    <phoneticPr fontId="14"/>
  </si>
  <si>
    <t>員　数</t>
    <rPh sb="0" eb="1">
      <t>イン</t>
    </rPh>
    <rPh sb="2" eb="3">
      <t>カズ</t>
    </rPh>
    <phoneticPr fontId="14"/>
  </si>
  <si>
    <t>単位</t>
    <rPh sb="0" eb="2">
      <t>タンイ</t>
    </rPh>
    <phoneticPr fontId="14"/>
  </si>
  <si>
    <t>規　格</t>
    <rPh sb="0" eb="1">
      <t>タダシ</t>
    </rPh>
    <rPh sb="2" eb="3">
      <t>カク</t>
    </rPh>
    <phoneticPr fontId="14"/>
  </si>
  <si>
    <t>細別</t>
    <rPh sb="0" eb="2">
      <t>サイベツ</t>
    </rPh>
    <phoneticPr fontId="14"/>
  </si>
  <si>
    <t>種別</t>
    <rPh sb="0" eb="2">
      <t>シュベツ</t>
    </rPh>
    <phoneticPr fontId="14"/>
  </si>
  <si>
    <t>費　目</t>
    <rPh sb="0" eb="1">
      <t>ヒ</t>
    </rPh>
    <rPh sb="2" eb="3">
      <t>メ</t>
    </rPh>
    <phoneticPr fontId="14"/>
  </si>
  <si>
    <t>迄</t>
    <rPh sb="0" eb="1">
      <t>マデ</t>
    </rPh>
    <phoneticPr fontId="14"/>
  </si>
  <si>
    <t>～</t>
    <phoneticPr fontId="14"/>
  </si>
  <si>
    <t>契約年月日</t>
    <rPh sb="0" eb="2">
      <t>ケイヤク</t>
    </rPh>
    <rPh sb="2" eb="5">
      <t>ネンガッピ</t>
    </rPh>
    <phoneticPr fontId="14"/>
  </si>
  <si>
    <t>工 事 名</t>
    <rPh sb="0" eb="1">
      <t>コウ</t>
    </rPh>
    <rPh sb="2" eb="3">
      <t>コト</t>
    </rPh>
    <rPh sb="4" eb="5">
      <t>メイ</t>
    </rPh>
    <phoneticPr fontId="14"/>
  </si>
  <si>
    <t>請負代金内訳書</t>
    <rPh sb="0" eb="2">
      <t>ウケオイ</t>
    </rPh>
    <rPh sb="2" eb="4">
      <t>ダイキン</t>
    </rPh>
    <rPh sb="4" eb="6">
      <t>ウチワケ</t>
    </rPh>
    <rPh sb="6" eb="7">
      <t>ショ</t>
    </rPh>
    <phoneticPr fontId="14"/>
  </si>
  <si>
    <t>（発注者）</t>
    <rPh sb="1" eb="4">
      <t>ハッチュウシャ</t>
    </rPh>
    <phoneticPr fontId="4"/>
  </si>
  <si>
    <t>専門技術者氏名</t>
    <rPh sb="4" eb="5">
      <t>シャ</t>
    </rPh>
    <rPh sb="5" eb="7">
      <t>シメイ</t>
    </rPh>
    <phoneticPr fontId="4"/>
  </si>
  <si>
    <t>監理技術者氏名※</t>
    <rPh sb="0" eb="2">
      <t>カンリ</t>
    </rPh>
    <rPh sb="2" eb="5">
      <t>ギジュツシャ</t>
    </rPh>
    <rPh sb="5" eb="7">
      <t>シメイ</t>
    </rPh>
    <phoneticPr fontId="4"/>
  </si>
  <si>
    <t>主任技術者又は</t>
    <rPh sb="0" eb="2">
      <t>シュニン</t>
    </rPh>
    <rPh sb="2" eb="5">
      <t>ギジュツシャ</t>
    </rPh>
    <rPh sb="5" eb="6">
      <t>マタ</t>
    </rPh>
    <phoneticPr fontId="4"/>
  </si>
  <si>
    <t>現場代理人氏名</t>
    <rPh sb="5" eb="7">
      <t>シメイ</t>
    </rPh>
    <phoneticPr fontId="4"/>
  </si>
  <si>
    <t>現　場　代　理　人　等　通  知  書</t>
  </si>
  <si>
    <t>＊は、必要により記載する。</t>
    <rPh sb="3" eb="5">
      <t>ヒツヨウ</t>
    </rPh>
    <rPh sb="8" eb="10">
      <t>キサイ</t>
    </rPh>
    <phoneticPr fontId="4"/>
  </si>
  <si>
    <t>＊工　事　経　歴</t>
    <rPh sb="1" eb="2">
      <t>コウ</t>
    </rPh>
    <rPh sb="3" eb="4">
      <t>ジ</t>
    </rPh>
    <rPh sb="5" eb="6">
      <t>キョウ</t>
    </rPh>
    <rPh sb="7" eb="8">
      <t>レキ</t>
    </rPh>
    <phoneticPr fontId="4"/>
  </si>
  <si>
    <t>＊職　　　　　歴</t>
    <rPh sb="1" eb="2">
      <t>ショク</t>
    </rPh>
    <rPh sb="7" eb="8">
      <t>レキ</t>
    </rPh>
    <phoneticPr fontId="4"/>
  </si>
  <si>
    <t>資格及び資格番号</t>
    <rPh sb="2" eb="3">
      <t>オヨ</t>
    </rPh>
    <rPh sb="4" eb="6">
      <t>シカク</t>
    </rPh>
    <rPh sb="6" eb="8">
      <t>バンゴウ</t>
    </rPh>
    <phoneticPr fontId="69"/>
  </si>
  <si>
    <t>＊最　終　学　歴</t>
    <rPh sb="1" eb="2">
      <t>サイ</t>
    </rPh>
    <rPh sb="3" eb="4">
      <t>シュウ</t>
    </rPh>
    <rPh sb="5" eb="6">
      <t>ガク</t>
    </rPh>
    <rPh sb="7" eb="8">
      <t>レキ</t>
    </rPh>
    <phoneticPr fontId="14"/>
  </si>
  <si>
    <t>生　年　月　日</t>
    <phoneticPr fontId="14"/>
  </si>
  <si>
    <t>現　　住　　所</t>
    <phoneticPr fontId="14"/>
  </si>
  <si>
    <t>（現場代理人等氏名）</t>
    <phoneticPr fontId="4"/>
  </si>
  <si>
    <t>経　　歴　　書</t>
    <phoneticPr fontId="14"/>
  </si>
  <si>
    <t>年月日：</t>
    <rPh sb="0" eb="3">
      <t>ネンガッピ</t>
    </rPh>
    <phoneticPr fontId="14"/>
  </si>
  <si>
    <t>大手事業主に雇われる場合は青色</t>
  </si>
  <si>
    <t>添付する掛け金収納書は中小企業主に雇われる場合は赤色、</t>
    <rPh sb="0" eb="2">
      <t>テンプ</t>
    </rPh>
    <rPh sb="4" eb="5">
      <t>カ</t>
    </rPh>
    <rPh sb="6" eb="7">
      <t>キン</t>
    </rPh>
    <rPh sb="7" eb="9">
      <t>シュウノウ</t>
    </rPh>
    <rPh sb="9" eb="10">
      <t>ショ</t>
    </rPh>
    <phoneticPr fontId="4"/>
  </si>
  <si>
    <t>(注)</t>
    <phoneticPr fontId="4"/>
  </si>
  <si>
    <t>掛金収納書を貼る（契約者から発注者用）</t>
  </si>
  <si>
    <t>￥</t>
  </si>
  <si>
    <t>共済証紙購入金額</t>
  </si>
  <si>
    <t>契約金額</t>
  </si>
  <si>
    <t>工事名</t>
  </si>
  <si>
    <t>下記のとおり証紙を購入したので当該掛金収納書を添付して報告します。</t>
  </si>
  <si>
    <t>建設業退職金共済組合証紙購入報告</t>
  </si>
  <si>
    <t>建設業退職金共済制度の掛金収納書</t>
    <phoneticPr fontId="4"/>
  </si>
  <si>
    <t>主　任
（監理）
技術者</t>
    <rPh sb="0" eb="1">
      <t>シュ</t>
    </rPh>
    <rPh sb="2" eb="3">
      <t>ニン</t>
    </rPh>
    <rPh sb="5" eb="6">
      <t>ラン</t>
    </rPh>
    <rPh sb="6" eb="7">
      <t>リ</t>
    </rPh>
    <rPh sb="9" eb="12">
      <t>ギジュツシャ</t>
    </rPh>
    <phoneticPr fontId="4"/>
  </si>
  <si>
    <t>現　場
代理人</t>
    <rPh sb="0" eb="1">
      <t>ウツツ</t>
    </rPh>
    <rPh sb="2" eb="3">
      <t>バ</t>
    </rPh>
    <rPh sb="4" eb="7">
      <t>ダイリニン</t>
    </rPh>
    <phoneticPr fontId="4"/>
  </si>
  <si>
    <t>管理技術者等</t>
    <rPh sb="0" eb="2">
      <t>カンリ</t>
    </rPh>
    <rPh sb="2" eb="5">
      <t>ギジュツシャ</t>
    </rPh>
    <rPh sb="5" eb="6">
      <t>ナド</t>
    </rPh>
    <phoneticPr fontId="2"/>
  </si>
  <si>
    <t>現 場
監督員</t>
    <rPh sb="0" eb="1">
      <t>ゲン</t>
    </rPh>
    <rPh sb="2" eb="3">
      <t>バ</t>
    </rPh>
    <rPh sb="4" eb="7">
      <t>カントクイン</t>
    </rPh>
    <phoneticPr fontId="4"/>
  </si>
  <si>
    <t>主 任
監督員</t>
    <rPh sb="0" eb="1">
      <t>シュ</t>
    </rPh>
    <rPh sb="2" eb="3">
      <t>ニン</t>
    </rPh>
    <rPh sb="4" eb="7">
      <t>カントクイン</t>
    </rPh>
    <phoneticPr fontId="4"/>
  </si>
  <si>
    <t>（記事欄）</t>
    <rPh sb="1" eb="3">
      <t>キジ</t>
    </rPh>
    <rPh sb="3" eb="4">
      <t>ラン</t>
    </rPh>
    <phoneticPr fontId="14"/>
  </si>
  <si>
    <t>備　　考</t>
    <rPh sb="0" eb="1">
      <t>ソナエ</t>
    </rPh>
    <rPh sb="3" eb="4">
      <t>コウ</t>
    </rPh>
    <phoneticPr fontId="14"/>
  </si>
  <si>
    <t>実施工程　％</t>
    <rPh sb="0" eb="2">
      <t>ジッシ</t>
    </rPh>
    <rPh sb="2" eb="4">
      <t>コウテイ</t>
    </rPh>
    <phoneticPr fontId="14"/>
  </si>
  <si>
    <t>予定工程　％
（　）は工程変更後</t>
    <rPh sb="0" eb="2">
      <t>ヨテイ</t>
    </rPh>
    <rPh sb="2" eb="4">
      <t>コウテイ</t>
    </rPh>
    <rPh sb="11" eb="13">
      <t>コウテイ</t>
    </rPh>
    <rPh sb="13" eb="15">
      <t>ヘンコウ</t>
    </rPh>
    <rPh sb="15" eb="16">
      <t>ゴ</t>
    </rPh>
    <phoneticPr fontId="14"/>
  </si>
  <si>
    <t>月　　別</t>
    <rPh sb="0" eb="1">
      <t>ツキ</t>
    </rPh>
    <rPh sb="3" eb="4">
      <t>ベツ</t>
    </rPh>
    <phoneticPr fontId="14"/>
  </si>
  <si>
    <t>月分）</t>
    <rPh sb="0" eb="1">
      <t>ツキ</t>
    </rPh>
    <rPh sb="1" eb="2">
      <t>ブン</t>
    </rPh>
    <phoneticPr fontId="14"/>
  </si>
  <si>
    <t>（</t>
    <phoneticPr fontId="14"/>
  </si>
  <si>
    <t>日付</t>
    <rPh sb="0" eb="1">
      <t>ヒ</t>
    </rPh>
    <rPh sb="1" eb="2">
      <t>ヅケ</t>
    </rPh>
    <phoneticPr fontId="14"/>
  </si>
  <si>
    <t>～</t>
    <phoneticPr fontId="14"/>
  </si>
  <si>
    <t>工期</t>
    <rPh sb="0" eb="1">
      <t>コウ</t>
    </rPh>
    <rPh sb="1" eb="2">
      <t>キ</t>
    </rPh>
    <phoneticPr fontId="14"/>
  </si>
  <si>
    <t>工　事　履　行　報　告　書</t>
    <rPh sb="0" eb="1">
      <t>コウ</t>
    </rPh>
    <rPh sb="2" eb="3">
      <t>コト</t>
    </rPh>
    <rPh sb="4" eb="5">
      <t>クツ</t>
    </rPh>
    <rPh sb="6" eb="7">
      <t>ギョウ</t>
    </rPh>
    <rPh sb="8" eb="9">
      <t>ホウ</t>
    </rPh>
    <rPh sb="10" eb="11">
      <t>コク</t>
    </rPh>
    <rPh sb="12" eb="13">
      <t>ショ</t>
    </rPh>
    <phoneticPr fontId="14"/>
  </si>
  <si>
    <t>（</t>
    <phoneticPr fontId="14"/>
  </si>
  <si>
    <t>～</t>
    <phoneticPr fontId="14"/>
  </si>
  <si>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</si>
  <si>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変更工期</t>
    <rPh sb="0" eb="2">
      <t>ヘンコウ</t>
    </rPh>
    <rPh sb="2" eb="3">
      <t>コウ</t>
    </rPh>
    <rPh sb="3" eb="4">
      <t>キ</t>
    </rPh>
    <phoneticPr fontId="14"/>
  </si>
  <si>
    <t>変　　更　　工　　程　　表</t>
    <rPh sb="0" eb="1">
      <t>ヘン</t>
    </rPh>
    <rPh sb="3" eb="4">
      <t>サラ</t>
    </rPh>
    <rPh sb="6" eb="7">
      <t>コウ</t>
    </rPh>
    <rPh sb="9" eb="10">
      <t>ホド</t>
    </rPh>
    <rPh sb="12" eb="13">
      <t>ヒョウ</t>
    </rPh>
    <phoneticPr fontId="14"/>
  </si>
  <si>
    <t>・専門技術者</t>
    <rPh sb="1" eb="3">
      <t>センモン</t>
    </rPh>
    <rPh sb="3" eb="6">
      <t>ギジュツシャ</t>
    </rPh>
    <phoneticPr fontId="4"/>
  </si>
  <si>
    <t>・監理技術者</t>
    <rPh sb="1" eb="3">
      <t>カンリ</t>
    </rPh>
    <rPh sb="3" eb="6">
      <t>ギジュツシャ</t>
    </rPh>
    <phoneticPr fontId="4"/>
  </si>
  <si>
    <t>・主任技術者</t>
    <rPh sb="1" eb="3">
      <t>シュニン</t>
    </rPh>
    <rPh sb="3" eb="6">
      <t>ギジュツシャ</t>
    </rPh>
    <phoneticPr fontId="4"/>
  </si>
  <si>
    <t>・現場代理人</t>
    <rPh sb="1" eb="3">
      <t>ゲンバ</t>
    </rPh>
    <rPh sb="3" eb="6">
      <t>ダイリニン</t>
    </rPh>
    <phoneticPr fontId="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</si>
  <si>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4"/>
  </si>
  <si>
    <t>2．</t>
    <phoneticPr fontId="12"/>
  </si>
  <si>
    <t>新現場代理人等の記入内容は様式－1に準ずる。</t>
    <rPh sb="6" eb="7">
      <t>ナド</t>
    </rPh>
    <phoneticPr fontId="71"/>
  </si>
  <si>
    <t>(注)1．</t>
    <phoneticPr fontId="4"/>
  </si>
  <si>
    <t>※「資格者証（写し）」を添付する。</t>
    <rPh sb="7" eb="8">
      <t>ウツ</t>
    </rPh>
    <phoneticPr fontId="71"/>
  </si>
  <si>
    <t>変　 更　 事 　由</t>
    <phoneticPr fontId="71"/>
  </si>
  <si>
    <t>新現場代理人等氏名</t>
    <rPh sb="6" eb="7">
      <t>ナド</t>
    </rPh>
    <phoneticPr fontId="71"/>
  </si>
  <si>
    <t>旧現場代理人等氏名</t>
    <phoneticPr fontId="71"/>
  </si>
  <si>
    <t>変更する現場代理人等区分</t>
    <phoneticPr fontId="71"/>
  </si>
  <si>
    <t>現場代理人等変更年月日</t>
    <phoneticPr fontId="71"/>
  </si>
  <si>
    <t>のとおり変更したいので、別紙経歴書を添え、工事請負契約書第10条にもとづき通知します。</t>
  </si>
  <si>
    <t>付けで通知した上記工事の現場代理人及び技術者を下記</t>
  </si>
  <si>
    <t>工 事 名</t>
    <phoneticPr fontId="71"/>
  </si>
  <si>
    <t>現 場 代 理 人 等 変 更 通 知 書</t>
  </si>
  <si>
    <t>（受注者）</t>
    <rPh sb="1" eb="2">
      <t>ジュ</t>
    </rPh>
    <rPh sb="2" eb="3">
      <t>チュウ</t>
    </rPh>
    <phoneticPr fontId="71"/>
  </si>
  <si>
    <t>年月日：</t>
    <rPh sb="0" eb="3">
      <t>ネンガッピ</t>
    </rPh>
    <phoneticPr fontId="71"/>
  </si>
  <si>
    <t>主　任
（監　理）
技術者</t>
    <rPh sb="0" eb="1">
      <t>シュ</t>
    </rPh>
    <rPh sb="2" eb="3">
      <t>ニン</t>
    </rPh>
    <rPh sb="5" eb="6">
      <t>ラン</t>
    </rPh>
    <rPh sb="7" eb="8">
      <t>リ</t>
    </rPh>
    <rPh sb="10" eb="13">
      <t>ギジュツシャ</t>
    </rPh>
    <phoneticPr fontId="4"/>
  </si>
  <si>
    <t>現　場
監督員</t>
    <rPh sb="0" eb="1">
      <t>ゲン</t>
    </rPh>
    <rPh sb="2" eb="3">
      <t>バ</t>
    </rPh>
    <rPh sb="4" eb="7">
      <t>カントクイン</t>
    </rPh>
    <phoneticPr fontId="4"/>
  </si>
  <si>
    <t>確認印</t>
    <rPh sb="0" eb="3">
      <t>カクニンイン</t>
    </rPh>
    <phoneticPr fontId="4"/>
  </si>
  <si>
    <t>合格数量</t>
    <rPh sb="0" eb="2">
      <t>ゴウカク</t>
    </rPh>
    <rPh sb="2" eb="4">
      <t>スウリョウ</t>
    </rPh>
    <phoneticPr fontId="4"/>
  </si>
  <si>
    <t>確認方法</t>
    <rPh sb="0" eb="2">
      <t>カクニン</t>
    </rPh>
    <rPh sb="2" eb="4">
      <t>ホウホウ</t>
    </rPh>
    <phoneticPr fontId="4"/>
  </si>
  <si>
    <t>確認年月日</t>
    <rPh sb="0" eb="2">
      <t>カクニン</t>
    </rPh>
    <rPh sb="2" eb="5">
      <t>ネンガッピ</t>
    </rPh>
    <phoneticPr fontId="4"/>
  </si>
  <si>
    <t>確　　認　　欄</t>
    <rPh sb="0" eb="1">
      <t>アキラ</t>
    </rPh>
    <rPh sb="3" eb="4">
      <t>シノブ</t>
    </rPh>
    <rPh sb="6" eb="7">
      <t>ラン</t>
    </rPh>
    <phoneticPr fontId="4"/>
  </si>
  <si>
    <t>搬入数量</t>
    <rPh sb="0" eb="2">
      <t>ハンニュウ</t>
    </rPh>
    <rPh sb="2" eb="4">
      <t>スウリョウ</t>
    </rPh>
    <phoneticPr fontId="4"/>
  </si>
  <si>
    <t>材料名</t>
    <rPh sb="0" eb="2">
      <t>ザイリョウ</t>
    </rPh>
    <rPh sb="2" eb="3">
      <t>メイ</t>
    </rPh>
    <phoneticPr fontId="4"/>
  </si>
  <si>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4"/>
  </si>
  <si>
    <t>工事名</t>
    <rPh sb="0" eb="2">
      <t>コウジ</t>
    </rPh>
    <rPh sb="2" eb="3">
      <t>メイ</t>
    </rPh>
    <phoneticPr fontId="4"/>
  </si>
  <si>
    <t>材　料　確　認　書</t>
    <rPh sb="8" eb="9">
      <t>ショ</t>
    </rPh>
    <phoneticPr fontId="4"/>
  </si>
  <si>
    <t>記　　　　　事</t>
    <rPh sb="0" eb="7">
      <t>キジ</t>
    </rPh>
    <phoneticPr fontId="4"/>
  </si>
  <si>
    <t>時</t>
    <rPh sb="0" eb="1">
      <t>ジ</t>
    </rPh>
    <phoneticPr fontId="4"/>
  </si>
  <si>
    <t>実　施　日　時</t>
    <rPh sb="0" eb="3">
      <t>ジッシ</t>
    </rPh>
    <rPh sb="4" eb="7">
      <t>ニチジ</t>
    </rPh>
    <phoneticPr fontId="4"/>
  </si>
  <si>
    <t>確 認 立 会 員</t>
    <rPh sb="0" eb="3">
      <t>カクニン</t>
    </rPh>
    <rPh sb="4" eb="9">
      <t>タチアイイン</t>
    </rPh>
    <phoneticPr fontId="4"/>
  </si>
  <si>
    <t>希 望 日 時</t>
    <rPh sb="0" eb="3">
      <t>キボウ</t>
    </rPh>
    <rPh sb="4" eb="7">
      <t>ニチジ</t>
    </rPh>
    <phoneticPr fontId="4"/>
  </si>
  <si>
    <t>資　　　　料</t>
    <rPh sb="0" eb="6">
      <t>シリョウ</t>
    </rPh>
    <phoneticPr fontId="4"/>
  </si>
  <si>
    <t>場　　　　所</t>
    <rPh sb="0" eb="6">
      <t>バショ</t>
    </rPh>
    <phoneticPr fontId="4"/>
  </si>
  <si>
    <t>工　　　　種</t>
    <rPh sb="0" eb="6">
      <t>コウシュ</t>
    </rPh>
    <phoneticPr fontId="4"/>
  </si>
  <si>
    <t>下記について　　確　認　・　立　会　　されたく提出します。</t>
    <rPh sb="0" eb="2">
      <t>カキ</t>
    </rPh>
    <rPh sb="8" eb="9">
      <t>アキラ</t>
    </rPh>
    <rPh sb="10" eb="11">
      <t>シノブ</t>
    </rPh>
    <rPh sb="14" eb="15">
      <t>リツ</t>
    </rPh>
    <rPh sb="16" eb="17">
      <t>カイ</t>
    </rPh>
    <rPh sb="23" eb="25">
      <t>テイシュツ</t>
    </rPh>
    <phoneticPr fontId="4"/>
  </si>
  <si>
    <t>確認 ・ 立会事項</t>
    <rPh sb="0" eb="2">
      <t>カクニン</t>
    </rPh>
    <rPh sb="5" eb="7">
      <t>タチアイネガ</t>
    </rPh>
    <rPh sb="7" eb="9">
      <t>ジコウ</t>
    </rPh>
    <phoneticPr fontId="4"/>
  </si>
  <si>
    <t>技術者等</t>
    <rPh sb="0" eb="3">
      <t>ギジュツシャ</t>
    </rPh>
    <rPh sb="3" eb="4">
      <t>ナド</t>
    </rPh>
    <phoneticPr fontId="2"/>
  </si>
  <si>
    <t>監督員</t>
    <phoneticPr fontId="4"/>
  </si>
  <si>
    <t>監督員</t>
    <rPh sb="0" eb="3">
      <t>カントクイン</t>
    </rPh>
    <phoneticPr fontId="4"/>
  </si>
  <si>
    <t>（監理）</t>
    <rPh sb="1" eb="3">
      <t>カンリ</t>
    </rPh>
    <phoneticPr fontId="4"/>
  </si>
  <si>
    <t>主　任</t>
    <rPh sb="0" eb="3">
      <t>シュニン</t>
    </rPh>
    <phoneticPr fontId="4"/>
  </si>
  <si>
    <t>現　場</t>
    <rPh sb="0" eb="1">
      <t>ウツツ</t>
    </rPh>
    <rPh sb="2" eb="3">
      <t>バ</t>
    </rPh>
    <phoneticPr fontId="4"/>
  </si>
  <si>
    <t>管理</t>
    <rPh sb="0" eb="2">
      <t>カンリ</t>
    </rPh>
    <phoneticPr fontId="2"/>
  </si>
  <si>
    <t>現　場</t>
    <rPh sb="0" eb="1">
      <t>ゲン</t>
    </rPh>
    <rPh sb="2" eb="3">
      <t>バ</t>
    </rPh>
    <phoneticPr fontId="2"/>
  </si>
  <si>
    <t>確認 ・ 立会依頼書</t>
    <rPh sb="0" eb="2">
      <t>カクニン</t>
    </rPh>
    <rPh sb="5" eb="7">
      <t>タチアイ</t>
    </rPh>
    <rPh sb="7" eb="9">
      <t>イライ</t>
    </rPh>
    <rPh sb="9" eb="10">
      <t>ウケショ</t>
    </rPh>
    <phoneticPr fontId="4"/>
  </si>
  <si>
    <t>○○主任監督員</t>
    <rPh sb="2" eb="4">
      <t>シュニン</t>
    </rPh>
    <rPh sb="4" eb="7">
      <t>カントクイン</t>
    </rPh>
    <phoneticPr fontId="4"/>
  </si>
  <si>
    <t>立会者</t>
    <rPh sb="0" eb="2">
      <t>タチアイ</t>
    </rPh>
    <rPh sb="2" eb="3">
      <t>シャ</t>
    </rPh>
    <phoneticPr fontId="4"/>
  </si>
  <si>
    <t>実施日</t>
    <rPh sb="0" eb="2">
      <t>ジッシ</t>
    </rPh>
    <phoneticPr fontId="4"/>
  </si>
  <si>
    <t>資料</t>
    <rPh sb="0" eb="2">
      <t>シリョウ</t>
    </rPh>
    <phoneticPr fontId="4"/>
  </si>
  <si>
    <t>依頼日：</t>
    <rPh sb="0" eb="3">
      <t>イライビ</t>
    </rPh>
    <phoneticPr fontId="4"/>
  </si>
  <si>
    <t>下記のとおり、確認・立会を実施しました。</t>
    <rPh sb="0" eb="2">
      <t>カキ</t>
    </rPh>
    <rPh sb="7" eb="9">
      <t>カクニン</t>
    </rPh>
    <rPh sb="10" eb="12">
      <t>タチアイ</t>
    </rPh>
    <rPh sb="13" eb="15">
      <t>ジッシ</t>
    </rPh>
    <phoneticPr fontId="4"/>
  </si>
  <si>
    <t>累　計</t>
  </si>
  <si>
    <t>今　回</t>
  </si>
  <si>
    <t>前回まで</t>
    <phoneticPr fontId="71"/>
  </si>
  <si>
    <t>備　　　　考</t>
  </si>
  <si>
    <t>数　　　　　　　　量</t>
  </si>
  <si>
    <t>単　位</t>
  </si>
  <si>
    <t>規　格</t>
  </si>
  <si>
    <t>品　　　目</t>
  </si>
  <si>
    <t>　　　下記のとおり支給品を受領しました。</t>
  </si>
  <si>
    <t>（現場代理人氏名）</t>
    <rPh sb="1" eb="3">
      <t>ゲンバ</t>
    </rPh>
    <rPh sb="3" eb="5">
      <t>ダイリ</t>
    </rPh>
    <rPh sb="5" eb="6">
      <t>ニン</t>
    </rPh>
    <rPh sb="6" eb="8">
      <t>シメイ</t>
    </rPh>
    <phoneticPr fontId="71"/>
  </si>
  <si>
    <t>（発注者）</t>
    <rPh sb="1" eb="4">
      <t>ハッチュウシャ</t>
    </rPh>
    <phoneticPr fontId="71"/>
  </si>
  <si>
    <t>支　　給　　品　　受　　領　　書</t>
  </si>
  <si>
    <t>　　　　　</t>
    <phoneticPr fontId="71"/>
  </si>
  <si>
    <t>　　(注)　※は主任監督員が記入する。</t>
    <phoneticPr fontId="4"/>
  </si>
  <si>
    <t>※物品管理簿登記</t>
    <phoneticPr fontId="71"/>
  </si>
  <si>
    <t>（現場代理人氏名）</t>
    <phoneticPr fontId="71"/>
  </si>
  <si>
    <t>理由は詳細に記入すること。</t>
  </si>
  <si>
    <t>写真、図面等</t>
  </si>
  <si>
    <t>c</t>
    <phoneticPr fontId="14"/>
  </si>
  <si>
    <t>天候表、気温表、湿度表、雨量表、積雪表、風速表等工期中と過去の平均とを対照し最寄気象台等の証明等をうけること。　</t>
    <phoneticPr fontId="14"/>
  </si>
  <si>
    <t>b</t>
    <phoneticPr fontId="14"/>
  </si>
  <si>
    <t>工程表（契約当初工程と現在迄の実際の工程及び延長工程の3工程を対象させ、詳細に記入）</t>
    <phoneticPr fontId="14"/>
  </si>
  <si>
    <t>a</t>
    <phoneticPr fontId="14"/>
  </si>
  <si>
    <t>必要により下記書類を添付すること。</t>
  </si>
  <si>
    <t>理　　　　　由</t>
    <phoneticPr fontId="14"/>
  </si>
  <si>
    <t>延　長　工　期</t>
    <phoneticPr fontId="14"/>
  </si>
  <si>
    <t>工　　　　　期</t>
    <phoneticPr fontId="14"/>
  </si>
  <si>
    <t>契　約　月　日</t>
    <phoneticPr fontId="14"/>
  </si>
  <si>
    <t>工　　事　　名</t>
    <phoneticPr fontId="14"/>
  </si>
  <si>
    <t>記</t>
    <rPh sb="0" eb="1">
      <t>キ</t>
    </rPh>
    <phoneticPr fontId="14"/>
  </si>
  <si>
    <t>工　期　延　期　届</t>
    <rPh sb="6" eb="7">
      <t>キ</t>
    </rPh>
    <rPh sb="8" eb="9">
      <t>トドケ</t>
    </rPh>
    <phoneticPr fontId="14"/>
  </si>
  <si>
    <t>として、受注者が作成する。</t>
    <phoneticPr fontId="4"/>
  </si>
  <si>
    <t>承諾の場合は、受信者を「発注者名」、発信者を「受注者名」</t>
    <rPh sb="0" eb="2">
      <t>ショウダク</t>
    </rPh>
    <rPh sb="3" eb="5">
      <t>バアイ</t>
    </rPh>
    <rPh sb="7" eb="10">
      <t>ジュシンシャ</t>
    </rPh>
    <rPh sb="12" eb="15">
      <t>ハッチュウシャ</t>
    </rPh>
    <rPh sb="15" eb="16">
      <t>メイ</t>
    </rPh>
    <rPh sb="18" eb="21">
      <t>ハッシンシャ</t>
    </rPh>
    <rPh sb="23" eb="26">
      <t>ジュチュウシャ</t>
    </rPh>
    <rPh sb="26" eb="27">
      <t>メイ</t>
    </rPh>
    <phoneticPr fontId="4"/>
  </si>
  <si>
    <t>3.</t>
    <phoneticPr fontId="4"/>
  </si>
  <si>
    <t>として、発注者が作成する。</t>
    <phoneticPr fontId="4"/>
  </si>
  <si>
    <t>協議の場合は、受信者を「受注者名」、発信者を「発注者名」</t>
    <rPh sb="0" eb="2">
      <t>キョウギ</t>
    </rPh>
    <rPh sb="3" eb="5">
      <t>バアイ</t>
    </rPh>
    <rPh sb="7" eb="10">
      <t>ジュシンシャ</t>
    </rPh>
    <rPh sb="18" eb="21">
      <t>ハッシンシャ</t>
    </rPh>
    <rPh sb="23" eb="26">
      <t>ハッチュウシャ</t>
    </rPh>
    <rPh sb="26" eb="27">
      <t>メイ</t>
    </rPh>
    <phoneticPr fontId="4"/>
  </si>
  <si>
    <t>2.</t>
    <phoneticPr fontId="4"/>
  </si>
  <si>
    <t>（協議・承諾）には、いずれかに印をつける。</t>
    <phoneticPr fontId="4"/>
  </si>
  <si>
    <t>1.</t>
    <phoneticPr fontId="4"/>
  </si>
  <si>
    <t>(注)</t>
    <phoneticPr fontId="14"/>
  </si>
  <si>
    <t>5．その他</t>
    <phoneticPr fontId="12"/>
  </si>
  <si>
    <t>4．使用者</t>
    <phoneticPr fontId="12"/>
  </si>
  <si>
    <t>3．使用期間</t>
    <phoneticPr fontId="12"/>
  </si>
  <si>
    <t>2．使用部分</t>
    <phoneticPr fontId="12"/>
  </si>
  <si>
    <t>1．使用目的</t>
    <phoneticPr fontId="12"/>
  </si>
  <si>
    <t>）する。</t>
    <phoneticPr fontId="14"/>
  </si>
  <si>
    <t>協議　・　承諾</t>
    <rPh sb="0" eb="2">
      <t>キョウギ</t>
    </rPh>
    <rPh sb="5" eb="7">
      <t>ショウダク</t>
    </rPh>
    <phoneticPr fontId="4"/>
  </si>
  <si>
    <t>に基づき（</t>
    <phoneticPr fontId="14"/>
  </si>
  <si>
    <t>　標記について、下記のとおり部分使用することを、工事請負契約書第34条第1項</t>
    <phoneticPr fontId="4"/>
  </si>
  <si>
    <t>工事の部分使用について</t>
    <phoneticPr fontId="14"/>
  </si>
  <si>
    <t>（発注者又は受注者）</t>
    <rPh sb="1" eb="4">
      <t>ハッチュウシャ</t>
    </rPh>
    <rPh sb="4" eb="5">
      <t>マタ</t>
    </rPh>
    <rPh sb="6" eb="9">
      <t>ジュチュウシャ</t>
    </rPh>
    <phoneticPr fontId="14"/>
  </si>
  <si>
    <t>（受注者又は発注者）</t>
    <rPh sb="1" eb="4">
      <t>ジュチュウシャ</t>
    </rPh>
    <rPh sb="4" eb="5">
      <t>マタ</t>
    </rPh>
    <rPh sb="6" eb="9">
      <t>ハッチュウシャ</t>
    </rPh>
    <phoneticPr fontId="4"/>
  </si>
  <si>
    <t>至</t>
  </si>
  <si>
    <t>自</t>
  </si>
  <si>
    <t>工　　　　　　　　　期</t>
  </si>
  <si>
    <t>工　　　　事　　　　名</t>
  </si>
  <si>
    <t>工事請負契約書第38条第2項により既済部分検査を請求します。</t>
    <rPh sb="24" eb="26">
      <t>セイキュウ</t>
    </rPh>
    <phoneticPr fontId="71"/>
  </si>
  <si>
    <t>請 負 工 事 既 済 部 分 検 査 請 求 書</t>
    <phoneticPr fontId="73"/>
  </si>
  <si>
    <t>年月日：</t>
    <rPh sb="0" eb="3">
      <t>ネンガッピ</t>
    </rPh>
    <phoneticPr fontId="73"/>
  </si>
  <si>
    <t>共通仮設費</t>
    <rPh sb="0" eb="2">
      <t>キョウツウ</t>
    </rPh>
    <rPh sb="2" eb="4">
      <t>カセツ</t>
    </rPh>
    <rPh sb="4" eb="5">
      <t>ヒ</t>
    </rPh>
    <phoneticPr fontId="4"/>
  </si>
  <si>
    <t>直接工事費</t>
    <rPh sb="0" eb="2">
      <t>チョクセツ</t>
    </rPh>
    <rPh sb="2" eb="5">
      <t>コウジヒ</t>
    </rPh>
    <phoneticPr fontId="4"/>
  </si>
  <si>
    <t>摘要</t>
  </si>
  <si>
    <t>出来形比率（Ｄ）％</t>
  </si>
  <si>
    <t>残数量</t>
  </si>
  <si>
    <t>今回までの出来形累計数量（Ｃ）</t>
  </si>
  <si>
    <t>今回出来形数量</t>
    <phoneticPr fontId="4"/>
  </si>
  <si>
    <t>前回までの出来形数量</t>
    <phoneticPr fontId="4"/>
  </si>
  <si>
    <t>構成比（Ｂ）</t>
    <phoneticPr fontId="4"/>
  </si>
  <si>
    <t>契約数量（Ａ）</t>
    <phoneticPr fontId="4"/>
  </si>
  <si>
    <t>種別</t>
  </si>
  <si>
    <t>工種</t>
  </si>
  <si>
    <t>費目</t>
  </si>
  <si>
    <t>工 事 出 来 高 内 訳 書</t>
    <rPh sb="8" eb="9">
      <t>タカ</t>
    </rPh>
    <phoneticPr fontId="4"/>
  </si>
  <si>
    <t>￥　×××</t>
    <phoneticPr fontId="4"/>
  </si>
  <si>
    <t>～</t>
    <phoneticPr fontId="4"/>
  </si>
  <si>
    <t>￥　△△△</t>
    <phoneticPr fontId="4"/>
  </si>
  <si>
    <t>（出来高予定額）</t>
    <rPh sb="1" eb="4">
      <t>デキダカ</t>
    </rPh>
    <rPh sb="4" eb="7">
      <t>ヨテイガク</t>
    </rPh>
    <phoneticPr fontId="4"/>
  </si>
  <si>
    <t>【記載例】</t>
    <rPh sb="1" eb="4">
      <t>キサイレイ</t>
    </rPh>
    <phoneticPr fontId="4"/>
  </si>
  <si>
    <t>出来高予定額を記入すること。</t>
  </si>
  <si>
    <t>債務負担行為に基づく契約の場合は請負代金額欄の下段に各年度の</t>
    <rPh sb="16" eb="18">
      <t>ウケオイ</t>
    </rPh>
    <rPh sb="18" eb="20">
      <t>ダイキン</t>
    </rPh>
    <rPh sb="20" eb="21">
      <t>ガク</t>
    </rPh>
    <rPh sb="21" eb="22">
      <t>ラン</t>
    </rPh>
    <rPh sb="23" eb="25">
      <t>ゲダン</t>
    </rPh>
    <phoneticPr fontId="4"/>
  </si>
  <si>
    <t>￥</t>
    <phoneticPr fontId="14"/>
  </si>
  <si>
    <t>指定部分に対する請負代金額</t>
  </si>
  <si>
    <t>指定部分工期</t>
  </si>
  <si>
    <t>￥</t>
    <phoneticPr fontId="14"/>
  </si>
  <si>
    <t>工　期</t>
    <phoneticPr fontId="14"/>
  </si>
  <si>
    <t>工事名</t>
    <phoneticPr fontId="14"/>
  </si>
  <si>
    <t>工事請負契約書第39条第1項に基づき通知します。</t>
    <phoneticPr fontId="2"/>
  </si>
  <si>
    <t>をもって完成したので工事請負</t>
    <phoneticPr fontId="14"/>
  </si>
  <si>
    <t>下記工事の指定部分は、</t>
    <phoneticPr fontId="14"/>
  </si>
  <si>
    <t>指　定　部　分　完　成　通　知　書</t>
    <phoneticPr fontId="14"/>
  </si>
  <si>
    <t>（受注者）</t>
    <rPh sb="1" eb="3">
      <t>ジュチュウ</t>
    </rPh>
    <phoneticPr fontId="14"/>
  </si>
  <si>
    <t>指定部分に係る検査年月日</t>
    <phoneticPr fontId="14"/>
  </si>
  <si>
    <t>指定部分に係る請負代金額</t>
    <phoneticPr fontId="14"/>
  </si>
  <si>
    <t>請　負　代　金　額</t>
    <phoneticPr fontId="14"/>
  </si>
  <si>
    <t>指定部分に係る工期</t>
    <phoneticPr fontId="14"/>
  </si>
  <si>
    <t>全　体　工　期</t>
    <phoneticPr fontId="14"/>
  </si>
  <si>
    <t>指　定　部　分</t>
    <phoneticPr fontId="14"/>
  </si>
  <si>
    <t>工　　 事　　 名</t>
    <phoneticPr fontId="14"/>
  </si>
  <si>
    <t>指　定　部　分　引　渡　書</t>
    <phoneticPr fontId="14"/>
  </si>
  <si>
    <t>管理
技術者等</t>
    <rPh sb="0" eb="2">
      <t>カンリ</t>
    </rPh>
    <rPh sb="3" eb="6">
      <t>ギジュツシャ</t>
    </rPh>
    <rPh sb="6" eb="7">
      <t>ナド</t>
    </rPh>
    <phoneticPr fontId="4"/>
  </si>
  <si>
    <t>主　任
監督員</t>
    <rPh sb="0" eb="1">
      <t>シュ</t>
    </rPh>
    <rPh sb="2" eb="3">
      <t>ニン</t>
    </rPh>
    <rPh sb="4" eb="7">
      <t>カントクイン</t>
    </rPh>
    <phoneticPr fontId="4"/>
  </si>
  <si>
    <t>□その他</t>
    <phoneticPr fontId="4"/>
  </si>
  <si>
    <t>回答</t>
    <rPh sb="0" eb="2">
      <t>カイトウ</t>
    </rPh>
    <phoneticPr fontId="4"/>
  </si>
  <si>
    <t>します。</t>
    <phoneticPr fontId="4"/>
  </si>
  <si>
    <t>□受理</t>
    <rPh sb="1" eb="3">
      <t>ジュリ</t>
    </rPh>
    <phoneticPr fontId="4"/>
  </si>
  <si>
    <t>□報告</t>
    <rPh sb="1" eb="3">
      <t>ホウコク</t>
    </rPh>
    <phoneticPr fontId="4"/>
  </si>
  <si>
    <t>□提出</t>
    <rPh sb="1" eb="3">
      <t>テイシュツ</t>
    </rPh>
    <phoneticPr fontId="4"/>
  </si>
  <si>
    <t>□協議</t>
    <rPh sb="1" eb="3">
      <t>キョウギ</t>
    </rPh>
    <phoneticPr fontId="4"/>
  </si>
  <si>
    <t>□承諾</t>
    <rPh sb="1" eb="3">
      <t>ショウダク</t>
    </rPh>
    <phoneticPr fontId="4"/>
  </si>
  <si>
    <t>上記について</t>
    <rPh sb="0" eb="2">
      <t>ジョウキ</t>
    </rPh>
    <phoneticPr fontId="4"/>
  </si>
  <si>
    <t>受注者</t>
    <rPh sb="0" eb="3">
      <t>ジュチュウシャシャ</t>
    </rPh>
    <phoneticPr fontId="4"/>
  </si>
  <si>
    <t>・</t>
    <phoneticPr fontId="4"/>
  </si>
  <si>
    <t>□その他</t>
    <rPh sb="3" eb="4">
      <t>タ</t>
    </rPh>
    <phoneticPr fontId="4"/>
  </si>
  <si>
    <t>処理</t>
    <rPh sb="0" eb="2">
      <t>ショリ</t>
    </rPh>
    <phoneticPr fontId="4"/>
  </si>
  <si>
    <t>します。</t>
    <phoneticPr fontId="4"/>
  </si>
  <si>
    <t>□指示</t>
    <rPh sb="1" eb="3">
      <t>シジ</t>
    </rPh>
    <phoneticPr fontId="4"/>
  </si>
  <si>
    <t>葉、その他添付図書</t>
    <rPh sb="0" eb="1">
      <t>ハ</t>
    </rPh>
    <rPh sb="4" eb="5">
      <t>タ</t>
    </rPh>
    <rPh sb="5" eb="7">
      <t>テンプ</t>
    </rPh>
    <rPh sb="7" eb="9">
      <t>トショ</t>
    </rPh>
    <phoneticPr fontId="4"/>
  </si>
  <si>
    <t>添付図</t>
    <rPh sb="0" eb="2">
      <t>テンプ</t>
    </rPh>
    <rPh sb="2" eb="3">
      <t>ズ</t>
    </rPh>
    <phoneticPr fontId="4"/>
  </si>
  <si>
    <t>）</t>
    <phoneticPr fontId="4"/>
  </si>
  <si>
    <t>（</t>
    <phoneticPr fontId="4"/>
  </si>
  <si>
    <t>　□指示　　　□協議　　　□通知　　　□承諾　　　□報告　　　□提出</t>
    <rPh sb="2" eb="4">
      <t>シジ</t>
    </rPh>
    <rPh sb="8" eb="10">
      <t>キョウギ</t>
    </rPh>
    <rPh sb="14" eb="16">
      <t>ツウチ</t>
    </rPh>
    <rPh sb="20" eb="22">
      <t>ショウダク</t>
    </rPh>
    <rPh sb="26" eb="28">
      <t>ホウコク</t>
    </rPh>
    <rPh sb="32" eb="34">
      <t>テイシュツ</t>
    </rPh>
    <phoneticPr fontId="4"/>
  </si>
  <si>
    <t>□受注者</t>
    <rPh sb="1" eb="4">
      <t>ジュチュウシャ</t>
    </rPh>
    <phoneticPr fontId="4"/>
  </si>
  <si>
    <t>□発注者</t>
    <rPh sb="1" eb="4">
      <t>ハッチュウシャ</t>
    </rPh>
    <phoneticPr fontId="4"/>
  </si>
  <si>
    <t>工 事 打 合 せ 簿</t>
    <rPh sb="0" eb="1">
      <t>コウ</t>
    </rPh>
    <rPh sb="2" eb="3">
      <t>コト</t>
    </rPh>
    <rPh sb="4" eb="5">
      <t>ダ</t>
    </rPh>
    <rPh sb="6" eb="7">
      <t>ゴウ</t>
    </rPh>
    <rPh sb="10" eb="11">
      <t>ボ</t>
    </rPh>
    <phoneticPr fontId="4"/>
  </si>
  <si>
    <t>）</t>
    <phoneticPr fontId="4"/>
  </si>
  <si>
    <t>（</t>
    <phoneticPr fontId="4"/>
  </si>
  <si>
    <t>監督職員名：</t>
    <rPh sb="0" eb="2">
      <t>カントク</t>
    </rPh>
    <rPh sb="2" eb="4">
      <t>ショクイン</t>
    </rPh>
    <rPh sb="4" eb="5">
      <t>ナ</t>
    </rPh>
    <phoneticPr fontId="14"/>
  </si>
  <si>
    <t>上記について、段階確認を実施し確認した。</t>
    <rPh sb="0" eb="2">
      <t>ジョウキ</t>
    </rPh>
    <rPh sb="7" eb="9">
      <t>ダンカイ</t>
    </rPh>
    <rPh sb="9" eb="11">
      <t>カクニン</t>
    </rPh>
    <rPh sb="12" eb="14">
      <t>ジッシ</t>
    </rPh>
    <rPh sb="15" eb="17">
      <t>カクニン</t>
    </rPh>
    <phoneticPr fontId="14"/>
  </si>
  <si>
    <t>確　　認　　書</t>
    <rPh sb="0" eb="1">
      <t>アキラ</t>
    </rPh>
    <rPh sb="3" eb="4">
      <t>シノブ</t>
    </rPh>
    <rPh sb="6" eb="7">
      <t>ショ</t>
    </rPh>
    <phoneticPr fontId="14"/>
  </si>
  <si>
    <t>確認実施日等</t>
    <rPh sb="0" eb="2">
      <t>カクニン</t>
    </rPh>
    <rPh sb="2" eb="5">
      <t>ジッシビ</t>
    </rPh>
    <rPh sb="5" eb="6">
      <t>ナド</t>
    </rPh>
    <phoneticPr fontId="14"/>
  </si>
  <si>
    <t>確認時期予定日</t>
    <rPh sb="0" eb="2">
      <t>カクニン</t>
    </rPh>
    <rPh sb="2" eb="4">
      <t>ジキ</t>
    </rPh>
    <rPh sb="4" eb="6">
      <t>ヨテイ</t>
    </rPh>
    <rPh sb="6" eb="7">
      <t>ヒ</t>
    </rPh>
    <phoneticPr fontId="14"/>
  </si>
  <si>
    <t>確認時期項目</t>
    <rPh sb="0" eb="2">
      <t>カクニン</t>
    </rPh>
    <rPh sb="2" eb="4">
      <t>ジキ</t>
    </rPh>
    <rPh sb="4" eb="6">
      <t>コウモク</t>
    </rPh>
    <phoneticPr fontId="14"/>
  </si>
  <si>
    <t>確 認 細 別</t>
    <rPh sb="0" eb="1">
      <t>アキラ</t>
    </rPh>
    <rPh sb="2" eb="3">
      <t>シノブ</t>
    </rPh>
    <rPh sb="4" eb="5">
      <t>ホソ</t>
    </rPh>
    <rPh sb="6" eb="7">
      <t>ベツ</t>
    </rPh>
    <phoneticPr fontId="14"/>
  </si>
  <si>
    <t>確 認 種 別</t>
    <rPh sb="0" eb="1">
      <t>アキラ</t>
    </rPh>
    <rPh sb="2" eb="3">
      <t>シノブ</t>
    </rPh>
    <rPh sb="4" eb="5">
      <t>タネ</t>
    </rPh>
    <rPh sb="6" eb="7">
      <t>ベツ</t>
    </rPh>
    <phoneticPr fontId="14"/>
  </si>
  <si>
    <t>通　　知　　書</t>
    <rPh sb="0" eb="1">
      <t>ツウ</t>
    </rPh>
    <rPh sb="3" eb="4">
      <t>チ</t>
    </rPh>
    <rPh sb="6" eb="7">
      <t>ショ</t>
    </rPh>
    <phoneticPr fontId="14"/>
  </si>
  <si>
    <t>記　　　事</t>
    <rPh sb="0" eb="1">
      <t>キ</t>
    </rPh>
    <rPh sb="4" eb="5">
      <t>コト</t>
    </rPh>
    <phoneticPr fontId="14"/>
  </si>
  <si>
    <t>施工予定時期</t>
    <rPh sb="0" eb="2">
      <t>セコウ</t>
    </rPh>
    <rPh sb="2" eb="4">
      <t>ヨテイ</t>
    </rPh>
    <rPh sb="4" eb="6">
      <t>ジキ</t>
    </rPh>
    <phoneticPr fontId="14"/>
  </si>
  <si>
    <t>細　　　別</t>
    <rPh sb="0" eb="1">
      <t>ホソ</t>
    </rPh>
    <rPh sb="4" eb="5">
      <t>ベツ</t>
    </rPh>
    <phoneticPr fontId="14"/>
  </si>
  <si>
    <t>種　　　別</t>
    <rPh sb="0" eb="1">
      <t>タネ</t>
    </rPh>
    <rPh sb="4" eb="5">
      <t>ベツ</t>
    </rPh>
    <phoneticPr fontId="14"/>
  </si>
  <si>
    <t>現場代理人名等：</t>
    <rPh sb="0" eb="2">
      <t>ゲンバ</t>
    </rPh>
    <rPh sb="2" eb="5">
      <t>ダイリニン</t>
    </rPh>
    <rPh sb="5" eb="6">
      <t>ナ</t>
    </rPh>
    <rPh sb="6" eb="7">
      <t>ナド</t>
    </rPh>
    <phoneticPr fontId="14"/>
  </si>
  <si>
    <t>受注者名：</t>
    <rPh sb="0" eb="3">
      <t>ジュチュウシャ</t>
    </rPh>
    <rPh sb="3" eb="4">
      <t>メイ</t>
    </rPh>
    <phoneticPr fontId="14"/>
  </si>
  <si>
    <t>特記仕様書第</t>
    <rPh sb="0" eb="2">
      <t>トッキ</t>
    </rPh>
    <rPh sb="2" eb="5">
      <t>シヨウショ</t>
    </rPh>
    <rPh sb="5" eb="6">
      <t>ダイ</t>
    </rPh>
    <phoneticPr fontId="14"/>
  </si>
  <si>
    <t>施　工　予　定　表</t>
    <rPh sb="0" eb="1">
      <t>シ</t>
    </rPh>
    <rPh sb="2" eb="3">
      <t>コウ</t>
    </rPh>
    <rPh sb="4" eb="5">
      <t>ヨ</t>
    </rPh>
    <rPh sb="6" eb="7">
      <t>サダム</t>
    </rPh>
    <rPh sb="8" eb="9">
      <t>ヒョウ</t>
    </rPh>
    <phoneticPr fontId="14"/>
  </si>
  <si>
    <t>段　階　確　認　書</t>
    <rPh sb="0" eb="1">
      <t>ダン</t>
    </rPh>
    <rPh sb="2" eb="3">
      <t>カイ</t>
    </rPh>
    <rPh sb="4" eb="5">
      <t>アキラ</t>
    </rPh>
    <rPh sb="6" eb="7">
      <t>シノブ</t>
    </rPh>
    <rPh sb="8" eb="9">
      <t>ショ</t>
    </rPh>
    <phoneticPr fontId="14"/>
  </si>
  <si>
    <t>上記について、段階確認を実施し確認しました。</t>
    <rPh sb="0" eb="2">
      <t>ジョウキ</t>
    </rPh>
    <rPh sb="7" eb="9">
      <t>ダンカイ</t>
    </rPh>
    <rPh sb="9" eb="11">
      <t>カクニン</t>
    </rPh>
    <rPh sb="12" eb="14">
      <t>ジッシ</t>
    </rPh>
    <rPh sb="15" eb="17">
      <t>カクニン</t>
    </rPh>
    <phoneticPr fontId="14"/>
  </si>
  <si>
    <t>備考</t>
    <rPh sb="0" eb="2">
      <t>ビコウ</t>
    </rPh>
    <phoneticPr fontId="14"/>
  </si>
  <si>
    <t>確認実施日</t>
    <rPh sb="0" eb="2">
      <t>カクニン</t>
    </rPh>
    <rPh sb="2" eb="5">
      <t>ジッシビ</t>
    </rPh>
    <phoneticPr fontId="14"/>
  </si>
  <si>
    <t>条に基づき、下記のとおり施工段階の予定時期を報告します。</t>
    <rPh sb="0" eb="1">
      <t>ジョウ</t>
    </rPh>
    <rPh sb="2" eb="3">
      <t>モト</t>
    </rPh>
    <rPh sb="6" eb="8">
      <t>カキ</t>
    </rPh>
    <rPh sb="12" eb="14">
      <t>セコウ</t>
    </rPh>
    <rPh sb="14" eb="16">
      <t>ダンカイ</t>
    </rPh>
    <rPh sb="17" eb="19">
      <t>ヨテイ</t>
    </rPh>
    <rPh sb="19" eb="21">
      <t>ジキ</t>
    </rPh>
    <rPh sb="22" eb="24">
      <t>ホウコク</t>
    </rPh>
    <phoneticPr fontId="14"/>
  </si>
  <si>
    <t>摘　　　　　　要</t>
  </si>
  <si>
    <t>数　　　　量</t>
  </si>
  <si>
    <t>規　　　　格</t>
  </si>
  <si>
    <t>品　　　　名</t>
  </si>
  <si>
    <t>における下記の発生品を引き渡します。</t>
    <phoneticPr fontId="71"/>
  </si>
  <si>
    <t>付けをもって請負契約を締結した</t>
    <phoneticPr fontId="71"/>
  </si>
  <si>
    <t>現　場　発　生　品　調　書</t>
  </si>
  <si>
    <t>（現場代理人氏名）</t>
    <rPh sb="6" eb="8">
      <t>シメイ</t>
    </rPh>
    <phoneticPr fontId="71"/>
  </si>
  <si>
    <t>　　　　　いることを確認したので報告します。</t>
    <rPh sb="10" eb="12">
      <t>カクニン</t>
    </rPh>
    <rPh sb="16" eb="18">
      <t>ホウコク</t>
    </rPh>
    <phoneticPr fontId="4"/>
  </si>
  <si>
    <t>記　　　　事</t>
    <rPh sb="0" eb="6">
      <t>キジ</t>
    </rPh>
    <phoneticPr fontId="4"/>
  </si>
  <si>
    <t>品質証明員氏名　印</t>
    <rPh sb="0" eb="4">
      <t>ヒンシツショウメイ</t>
    </rPh>
    <rPh sb="4" eb="5">
      <t>イン</t>
    </rPh>
    <rPh sb="5" eb="7">
      <t>シメイ</t>
    </rPh>
    <rPh sb="8" eb="9">
      <t>シルシ</t>
    </rPh>
    <phoneticPr fontId="4"/>
  </si>
  <si>
    <t>箇　　　　所</t>
    <rPh sb="0" eb="6">
      <t>カショ</t>
    </rPh>
    <phoneticPr fontId="4"/>
  </si>
  <si>
    <t>実　施　日</t>
    <rPh sb="0" eb="5">
      <t>ジッシビ</t>
    </rPh>
    <phoneticPr fontId="4"/>
  </si>
  <si>
    <t>品　質　証　明　事　項</t>
    <rPh sb="0" eb="3">
      <t>ヒンシツ</t>
    </rPh>
    <rPh sb="4" eb="7">
      <t>ショウメイ</t>
    </rPh>
    <rPh sb="8" eb="11">
      <t>ジコウ</t>
    </rPh>
    <phoneticPr fontId="4"/>
  </si>
  <si>
    <t>品　　質　　証　　明　　記　　事</t>
    <rPh sb="0" eb="4">
      <t>ヒンシツ</t>
    </rPh>
    <rPh sb="6" eb="10">
      <t>ショウメイ</t>
    </rPh>
    <rPh sb="12" eb="16">
      <t>キジ</t>
    </rPh>
    <phoneticPr fontId="4"/>
  </si>
  <si>
    <t>工事名 ：</t>
    <rPh sb="0" eb="3">
      <t>コウジメイ</t>
    </rPh>
    <phoneticPr fontId="4"/>
  </si>
  <si>
    <t>品　質　証　明　書</t>
    <rPh sb="0" eb="7">
      <t>ヒンシツショウメイ</t>
    </rPh>
    <rPh sb="8" eb="9">
      <t>ショ</t>
    </rPh>
    <phoneticPr fontId="4"/>
  </si>
  <si>
    <t>品質証明員氏名</t>
    <rPh sb="0" eb="4">
      <t>ヒンシツショウメイ</t>
    </rPh>
    <rPh sb="4" eb="5">
      <t>イン</t>
    </rPh>
    <rPh sb="5" eb="7">
      <t>シメイ</t>
    </rPh>
    <phoneticPr fontId="4"/>
  </si>
  <si>
    <t>の品質証明員を下記のとおり定めたので、資格及び経歴を添えて通知します。</t>
    <rPh sb="1" eb="3">
      <t>ヒンシツ</t>
    </rPh>
    <rPh sb="3" eb="5">
      <t>ショウメイ</t>
    </rPh>
    <rPh sb="5" eb="6">
      <t>イン</t>
    </rPh>
    <rPh sb="7" eb="9">
      <t>カキ</t>
    </rPh>
    <rPh sb="13" eb="14">
      <t>サダ</t>
    </rPh>
    <rPh sb="19" eb="21">
      <t>シカク</t>
    </rPh>
    <rPh sb="21" eb="22">
      <t>オヨ</t>
    </rPh>
    <rPh sb="23" eb="25">
      <t>ケイレキ</t>
    </rPh>
    <rPh sb="26" eb="27">
      <t>ソ</t>
    </rPh>
    <rPh sb="29" eb="31">
      <t>ツウチ</t>
    </rPh>
    <phoneticPr fontId="4"/>
  </si>
  <si>
    <t>　　　　　　</t>
  </si>
  <si>
    <t>本文の年月日は実際に完成した年月日を記載する</t>
    <rPh sb="0" eb="2">
      <t>ホンブン</t>
    </rPh>
    <rPh sb="18" eb="20">
      <t>キサイ</t>
    </rPh>
    <phoneticPr fontId="4"/>
  </si>
  <si>
    <t>(注)</t>
    <phoneticPr fontId="14"/>
  </si>
  <si>
    <t>工　　　期</t>
    <rPh sb="0" eb="1">
      <t>コウ</t>
    </rPh>
    <rPh sb="4" eb="5">
      <t>キ</t>
    </rPh>
    <phoneticPr fontId="4"/>
  </si>
  <si>
    <t>4．</t>
    <phoneticPr fontId="4"/>
  </si>
  <si>
    <t>3．</t>
    <phoneticPr fontId="4"/>
  </si>
  <si>
    <t>2．</t>
    <phoneticPr fontId="4"/>
  </si>
  <si>
    <t>1．</t>
  </si>
  <si>
    <t>をもって完成したので工事請負契約書</t>
    <phoneticPr fontId="4"/>
  </si>
  <si>
    <t>下記工事は</t>
    <phoneticPr fontId="4"/>
  </si>
  <si>
    <t>完　　成　　通　　知　　書</t>
    <phoneticPr fontId="14"/>
  </si>
  <si>
    <t>検査年月日</t>
  </si>
  <si>
    <t>3．</t>
  </si>
  <si>
    <t>￥</t>
    <phoneticPr fontId="14"/>
  </si>
  <si>
    <t>2．</t>
  </si>
  <si>
    <t>引　　　　渡　　　　書</t>
    <phoneticPr fontId="14"/>
  </si>
  <si>
    <t>・災害時など地域への支援・行政などによる救援活　動への協力  等</t>
  </si>
  <si>
    <t>・地域住民とのコミュニケーション</t>
  </si>
  <si>
    <t>地域社会や住民に対する貢献</t>
  </si>
  <si>
    <t>・現場環境の周辺地域との調和</t>
  </si>
  <si>
    <t>・周辺環境への配慮</t>
  </si>
  <si>
    <t>□地域への貢献等</t>
  </si>
  <si>
    <t>□社会性等</t>
  </si>
  <si>
    <t>・環境保全の工夫　等</t>
  </si>
  <si>
    <t>・交通事故防止の工夫</t>
  </si>
  <si>
    <t>・作業環境の改善</t>
  </si>
  <si>
    <t>・仮設備の工夫</t>
  </si>
  <si>
    <t>・安全衛生教育・講習会・パトロール等の工夫</t>
  </si>
  <si>
    <t>□安全衛生</t>
  </si>
  <si>
    <t>・配筋、溶接作業等の工夫　等</t>
  </si>
  <si>
    <t>・鉄筋、コンクリート二次製品等使用材料の工夫</t>
  </si>
  <si>
    <t>・コンクリートの材料、打設、養生の工夫</t>
  </si>
  <si>
    <t>・土工、設備、電気の品質向上の工夫</t>
  </si>
  <si>
    <t>□品質</t>
  </si>
  <si>
    <t>・試行技術及び「有用とされる技術」以外の新技術　の活用</t>
  </si>
  <si>
    <t>・「少実績優良技術」 を除く「有用とされる技術」　の活用</t>
  </si>
  <si>
    <t>・「少実績優良技術」の活用</t>
  </si>
  <si>
    <t>・試行技術の活用</t>
  </si>
  <si>
    <t>ＮＥＴＩＳ登録技術のうち、</t>
  </si>
  <si>
    <t>□新技術活用</t>
  </si>
  <si>
    <t>・ＩＣＴ（情報通信技術）の活用　等</t>
  </si>
  <si>
    <t>・施工管理の工夫</t>
  </si>
  <si>
    <t>・仮設備計画の工夫</t>
  </si>
  <si>
    <t xml:space="preserve"> 自ら立案実施した創意工夫や技術力</t>
    <phoneticPr fontId="4"/>
  </si>
  <si>
    <t>・施工方法の工夫、施工環境の改善</t>
  </si>
  <si>
    <t>・コンクリート二次製品等の代替材の適用</t>
  </si>
  <si>
    <t>・施工に伴う器具、工具、装置等の工夫</t>
  </si>
  <si>
    <t>□施工</t>
  </si>
  <si>
    <t xml:space="preserve"> □創意工夫</t>
  </si>
  <si>
    <t>実施内容</t>
    <phoneticPr fontId="4"/>
  </si>
  <si>
    <t>評価内容</t>
    <phoneticPr fontId="4"/>
  </si>
  <si>
    <t>項　　　目</t>
    <phoneticPr fontId="4"/>
  </si>
  <si>
    <t xml:space="preserve"> 受注者名</t>
    <rPh sb="1" eb="3">
      <t>ジュチュウ</t>
    </rPh>
    <phoneticPr fontId="4"/>
  </si>
  <si>
    <t xml:space="preserve">  　工　事　名</t>
    <phoneticPr fontId="4"/>
  </si>
  <si>
    <t>創意工夫・社会性等に関する実施状況</t>
  </si>
  <si>
    <t>説明資料は簡潔に作成するものとし、必要に応じて別葉とする</t>
  </si>
  <si>
    <t>(添付図）</t>
    <rPh sb="1" eb="3">
      <t>テンプ</t>
    </rPh>
    <rPh sb="3" eb="4">
      <t>ズ</t>
    </rPh>
    <phoneticPr fontId="4"/>
  </si>
  <si>
    <t>（説明）</t>
    <rPh sb="1" eb="3">
      <t>セツメイ</t>
    </rPh>
    <phoneticPr fontId="4"/>
  </si>
  <si>
    <t>提案内容</t>
    <rPh sb="0" eb="2">
      <t>テイアン</t>
    </rPh>
    <rPh sb="2" eb="4">
      <t>ナイヨウ</t>
    </rPh>
    <phoneticPr fontId="4"/>
  </si>
  <si>
    <t>評価内容</t>
    <phoneticPr fontId="4"/>
  </si>
  <si>
    <t>項　　　目</t>
    <phoneticPr fontId="4"/>
  </si>
  <si>
    <t>工　事　名</t>
    <phoneticPr fontId="4"/>
  </si>
  <si>
    <t>再生資源利用促進計画書(実施書)</t>
    <rPh sb="0" eb="2">
      <t>サイセイ</t>
    </rPh>
    <rPh sb="2" eb="4">
      <t>シゲン</t>
    </rPh>
    <rPh sb="4" eb="6">
      <t>リヨウ</t>
    </rPh>
    <rPh sb="6" eb="8">
      <t>ソクシン</t>
    </rPh>
    <rPh sb="8" eb="11">
      <t>ケイカクショ</t>
    </rPh>
    <rPh sb="12" eb="14">
      <t>ジッシ</t>
    </rPh>
    <rPh sb="14" eb="15">
      <t>ショ</t>
    </rPh>
    <phoneticPr fontId="2"/>
  </si>
  <si>
    <t>様式2</t>
    <rPh sb="0" eb="2">
      <t>ヨウシキ</t>
    </rPh>
    <phoneticPr fontId="2"/>
  </si>
  <si>
    <t>再生資源利用計画書(実施書)</t>
    <rPh sb="0" eb="2">
      <t>サイセイ</t>
    </rPh>
    <rPh sb="2" eb="4">
      <t>シゲン</t>
    </rPh>
    <rPh sb="4" eb="6">
      <t>リヨウ</t>
    </rPh>
    <rPh sb="6" eb="9">
      <t>ケイカクショ</t>
    </rPh>
    <rPh sb="10" eb="12">
      <t>ジッシ</t>
    </rPh>
    <rPh sb="12" eb="13">
      <t>ショ</t>
    </rPh>
    <phoneticPr fontId="2"/>
  </si>
  <si>
    <t>様式1</t>
    <rPh sb="0" eb="2">
      <t>ヨウシキ</t>
    </rPh>
    <phoneticPr fontId="2"/>
  </si>
  <si>
    <t>特記仕様書</t>
    <rPh sb="0" eb="2">
      <t>トッキ</t>
    </rPh>
    <rPh sb="2" eb="5">
      <t>シヨウショ</t>
    </rPh>
    <phoneticPr fontId="2"/>
  </si>
  <si>
    <t>ゆいくる材利用状況報告書(別紙)</t>
    <rPh sb="4" eb="5">
      <t>ザイ</t>
    </rPh>
    <rPh sb="5" eb="7">
      <t>リヨウ</t>
    </rPh>
    <rPh sb="7" eb="9">
      <t>ジョウキョウ</t>
    </rPh>
    <rPh sb="9" eb="12">
      <t>ホウコクショ</t>
    </rPh>
    <rPh sb="13" eb="15">
      <t>ベッシ</t>
    </rPh>
    <phoneticPr fontId="2"/>
  </si>
  <si>
    <t>参考様式2</t>
    <rPh sb="0" eb="2">
      <t>サンコウ</t>
    </rPh>
    <rPh sb="2" eb="4">
      <t>ヨウシキ</t>
    </rPh>
    <phoneticPr fontId="2"/>
  </si>
  <si>
    <t>ゆいくる材利用状況報告書</t>
    <phoneticPr fontId="2"/>
  </si>
  <si>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
  </si>
  <si>
    <t>参考様式1</t>
    <rPh sb="0" eb="2">
      <t>サンコウ</t>
    </rPh>
    <rPh sb="2" eb="4">
      <t>ヨウシキ</t>
    </rPh>
    <phoneticPr fontId="2"/>
  </si>
  <si>
    <t>創意工夫・社会性等に関する実施状況(説明資料)</t>
    <rPh sb="18" eb="20">
      <t>セツメイ</t>
    </rPh>
    <rPh sb="20" eb="22">
      <t>シリョウ</t>
    </rPh>
    <phoneticPr fontId="2"/>
  </si>
  <si>
    <t>様式-34(2)</t>
    <rPh sb="0" eb="2">
      <t>ヨウシキ</t>
    </rPh>
    <phoneticPr fontId="2"/>
  </si>
  <si>
    <t>創意工夫・社会性等に関する実施状況</t>
    <phoneticPr fontId="2"/>
  </si>
  <si>
    <t>様式-34(1)</t>
    <rPh sb="0" eb="2">
      <t>ヨウシキ</t>
    </rPh>
    <phoneticPr fontId="2"/>
  </si>
  <si>
    <t>様式-30</t>
    <rPh sb="0" eb="2">
      <t>ヨウシキ</t>
    </rPh>
    <phoneticPr fontId="2"/>
  </si>
  <si>
    <t>様式-29</t>
    <rPh sb="0" eb="2">
      <t>ヨウシキ</t>
    </rPh>
    <phoneticPr fontId="2"/>
  </si>
  <si>
    <t>参考様式3</t>
    <rPh sb="0" eb="2">
      <t>サンコウ</t>
    </rPh>
    <rPh sb="2" eb="4">
      <t>ヨウシキ</t>
    </rPh>
    <phoneticPr fontId="2"/>
  </si>
  <si>
    <t>設計変更の同意について(回答例)</t>
    <rPh sb="0" eb="2">
      <t>セッケイ</t>
    </rPh>
    <rPh sb="2" eb="4">
      <t>ヘンコウ</t>
    </rPh>
    <rPh sb="5" eb="7">
      <t>ドウイ</t>
    </rPh>
    <rPh sb="12" eb="15">
      <t>カイトウレイ</t>
    </rPh>
    <phoneticPr fontId="2"/>
  </si>
  <si>
    <t>○</t>
    <phoneticPr fontId="2"/>
  </si>
  <si>
    <t>様式-7</t>
    <rPh sb="0" eb="2">
      <t>ヨウシキ</t>
    </rPh>
    <phoneticPr fontId="2"/>
  </si>
  <si>
    <t>様式-33</t>
    <rPh sb="0" eb="2">
      <t>ヨウシキ</t>
    </rPh>
    <phoneticPr fontId="2"/>
  </si>
  <si>
    <t>様式-28</t>
    <rPh sb="0" eb="2">
      <t>ヨウシキ</t>
    </rPh>
    <phoneticPr fontId="2"/>
  </si>
  <si>
    <t>様式-11</t>
    <rPh sb="0" eb="2">
      <t>ヨウシキ</t>
    </rPh>
    <phoneticPr fontId="2"/>
  </si>
  <si>
    <t>完成届(かし修補)</t>
    <rPh sb="0" eb="2">
      <t>カンセイ</t>
    </rPh>
    <rPh sb="2" eb="3">
      <t>トドケ</t>
    </rPh>
    <rPh sb="6" eb="7">
      <t>シュウ</t>
    </rPh>
    <rPh sb="7" eb="8">
      <t>ホ</t>
    </rPh>
    <phoneticPr fontId="2"/>
  </si>
  <si>
    <t>監督要領第9条関係</t>
    <rPh sb="0" eb="2">
      <t>カントク</t>
    </rPh>
    <rPh sb="2" eb="4">
      <t>ヨウリョウ</t>
    </rPh>
    <rPh sb="4" eb="5">
      <t>ダイ</t>
    </rPh>
    <rPh sb="6" eb="7">
      <t>ジョウ</t>
    </rPh>
    <rPh sb="7" eb="9">
      <t>カンケイ</t>
    </rPh>
    <phoneticPr fontId="2"/>
  </si>
  <si>
    <t>様式-9</t>
    <rPh sb="0" eb="2">
      <t>ヨウシキ</t>
    </rPh>
    <phoneticPr fontId="2"/>
  </si>
  <si>
    <t>様式-17</t>
    <rPh sb="0" eb="2">
      <t>ヨウシキ</t>
    </rPh>
    <phoneticPr fontId="2"/>
  </si>
  <si>
    <t>様式-16</t>
    <rPh sb="0" eb="2">
      <t>ヨウシキ</t>
    </rPh>
    <phoneticPr fontId="2"/>
  </si>
  <si>
    <t>工事出来高内訳書</t>
    <rPh sb="0" eb="2">
      <t>コウジ</t>
    </rPh>
    <rPh sb="2" eb="5">
      <t>デキダカ</t>
    </rPh>
    <rPh sb="5" eb="8">
      <t>ウチワケショ</t>
    </rPh>
    <phoneticPr fontId="2"/>
  </si>
  <si>
    <t>様式-18</t>
    <rPh sb="0" eb="2">
      <t>ヨウシキ</t>
    </rPh>
    <phoneticPr fontId="2"/>
  </si>
  <si>
    <t>請負工事既済部分検査請求書</t>
    <rPh sb="0" eb="2">
      <t>ウケオイ</t>
    </rPh>
    <rPh sb="2" eb="4">
      <t>コウジ</t>
    </rPh>
    <rPh sb="4" eb="6">
      <t>キサイ</t>
    </rPh>
    <rPh sb="6" eb="8">
      <t>ブブン</t>
    </rPh>
    <rPh sb="8" eb="10">
      <t>ケンサ</t>
    </rPh>
    <rPh sb="10" eb="13">
      <t>セイキュウショ</t>
    </rPh>
    <phoneticPr fontId="2"/>
  </si>
  <si>
    <t>様式-19</t>
    <rPh sb="0" eb="2">
      <t>ヨウシキ</t>
    </rPh>
    <phoneticPr fontId="2"/>
  </si>
  <si>
    <t>工事の部分使用について</t>
    <phoneticPr fontId="2"/>
  </si>
  <si>
    <t>様式-22</t>
    <rPh sb="0" eb="2">
      <t>ヨウシキ</t>
    </rPh>
    <phoneticPr fontId="2"/>
  </si>
  <si>
    <t>工期延期届</t>
    <rPh sb="0" eb="2">
      <t>コウキ</t>
    </rPh>
    <rPh sb="2" eb="4">
      <t>エンキ</t>
    </rPh>
    <rPh sb="4" eb="5">
      <t>トドケ</t>
    </rPh>
    <phoneticPr fontId="2"/>
  </si>
  <si>
    <t>様式-23</t>
    <rPh sb="0" eb="2">
      <t>ヨウシキ</t>
    </rPh>
    <phoneticPr fontId="2"/>
  </si>
  <si>
    <t>様式-25</t>
    <rPh sb="0" eb="2">
      <t>ヨウシキ</t>
    </rPh>
    <phoneticPr fontId="2"/>
  </si>
  <si>
    <t>支給品受領書</t>
    <rPh sb="0" eb="3">
      <t>シキュウヒン</t>
    </rPh>
    <rPh sb="3" eb="6">
      <t>ジュリョウショ</t>
    </rPh>
    <phoneticPr fontId="2"/>
  </si>
  <si>
    <t>様式-24</t>
    <rPh sb="0" eb="2">
      <t>ヨウシキ</t>
    </rPh>
    <phoneticPr fontId="2"/>
  </si>
  <si>
    <t>確認・立会依頼書</t>
    <rPh sb="0" eb="2">
      <t>カクニン</t>
    </rPh>
    <rPh sb="3" eb="5">
      <t>タチアイ</t>
    </rPh>
    <rPh sb="5" eb="8">
      <t>イライショ</t>
    </rPh>
    <phoneticPr fontId="2"/>
  </si>
  <si>
    <t>様式-12</t>
    <rPh sb="0" eb="2">
      <t>ヨウシキ</t>
    </rPh>
    <phoneticPr fontId="2"/>
  </si>
  <si>
    <t>材料確認書</t>
    <rPh sb="0" eb="2">
      <t>ザイリョウ</t>
    </rPh>
    <rPh sb="2" eb="5">
      <t>カクニンショ</t>
    </rPh>
    <phoneticPr fontId="2"/>
  </si>
  <si>
    <t>様式-10</t>
    <rPh sb="0" eb="2">
      <t>ヨウシキ</t>
    </rPh>
    <phoneticPr fontId="2"/>
  </si>
  <si>
    <t>第9号様式</t>
    <rPh sb="0" eb="1">
      <t>ダイ</t>
    </rPh>
    <rPh sb="2" eb="3">
      <t>ゴウ</t>
    </rPh>
    <rPh sb="3" eb="5">
      <t>ヨウシキ</t>
    </rPh>
    <phoneticPr fontId="2"/>
  </si>
  <si>
    <t>第8号様式</t>
    <rPh sb="0" eb="1">
      <t>ダイ</t>
    </rPh>
    <rPh sb="2" eb="3">
      <t>ゴウ</t>
    </rPh>
    <rPh sb="3" eb="5">
      <t>ヨウシキ</t>
    </rPh>
    <phoneticPr fontId="2"/>
  </si>
  <si>
    <t>様式-1(3)</t>
    <rPh sb="0" eb="2">
      <t>ヨウシキ</t>
    </rPh>
    <phoneticPr fontId="2"/>
  </si>
  <si>
    <t>様式-3(2)</t>
    <rPh sb="0" eb="2">
      <t>ヨウシキ</t>
    </rPh>
    <phoneticPr fontId="2"/>
  </si>
  <si>
    <t>約款第9条関係</t>
    <rPh sb="2" eb="3">
      <t>ダイ</t>
    </rPh>
    <phoneticPr fontId="2"/>
  </si>
  <si>
    <t>工事履行報告書に添付</t>
    <rPh sb="0" eb="2">
      <t>コウジ</t>
    </rPh>
    <rPh sb="2" eb="4">
      <t>リコウ</t>
    </rPh>
    <rPh sb="4" eb="7">
      <t>ホウコクショ</t>
    </rPh>
    <rPh sb="8" eb="10">
      <t>テンプ</t>
    </rPh>
    <phoneticPr fontId="2"/>
  </si>
  <si>
    <t>工事工程表(実施)</t>
    <rPh sb="0" eb="2">
      <t>コウジ</t>
    </rPh>
    <rPh sb="2" eb="5">
      <t>コウテイヒョウ</t>
    </rPh>
    <rPh sb="6" eb="8">
      <t>ジッシ</t>
    </rPh>
    <phoneticPr fontId="2"/>
  </si>
  <si>
    <t>定期報告書(　月分)</t>
    <rPh sb="0" eb="2">
      <t>テイキ</t>
    </rPh>
    <rPh sb="2" eb="5">
      <t>ホウコクショ</t>
    </rPh>
    <rPh sb="7" eb="9">
      <t>ガツブン</t>
    </rPh>
    <phoneticPr fontId="2"/>
  </si>
  <si>
    <t>様式-14</t>
    <rPh sb="0" eb="2">
      <t>ヨウシキ</t>
    </rPh>
    <phoneticPr fontId="2"/>
  </si>
  <si>
    <t>様式2・ロ</t>
    <rPh sb="0" eb="2">
      <t>ヨウシキ</t>
    </rPh>
    <phoneticPr fontId="2"/>
  </si>
  <si>
    <t>様式1・イ</t>
    <rPh sb="0" eb="2">
      <t>ヨウシキ</t>
    </rPh>
    <phoneticPr fontId="2"/>
  </si>
  <si>
    <t>建設リサイクル法第11条(発注者作成様式)</t>
    <rPh sb="0" eb="2">
      <t>ケンセツ</t>
    </rPh>
    <rPh sb="7" eb="8">
      <t>ホウ</t>
    </rPh>
    <rPh sb="8" eb="9">
      <t>ダイ</t>
    </rPh>
    <rPh sb="11" eb="12">
      <t>ジョウ</t>
    </rPh>
    <rPh sb="13" eb="16">
      <t>ハッチュウシャ</t>
    </rPh>
    <rPh sb="16" eb="18">
      <t>サクセイ</t>
    </rPh>
    <rPh sb="18" eb="20">
      <t>ヨウシキ</t>
    </rPh>
    <phoneticPr fontId="2"/>
  </si>
  <si>
    <t>建設業退職金共済制度の掛金収納書</t>
    <phoneticPr fontId="2"/>
  </si>
  <si>
    <t>様式-4</t>
    <rPh sb="0" eb="2">
      <t>ヨウシキ</t>
    </rPh>
    <phoneticPr fontId="2"/>
  </si>
  <si>
    <t>様式-1(4)</t>
    <rPh sb="0" eb="2">
      <t>ヨウシキ</t>
    </rPh>
    <phoneticPr fontId="2"/>
  </si>
  <si>
    <t>現場代理人等通知書に添付</t>
    <rPh sb="0" eb="2">
      <t>ゲンバ</t>
    </rPh>
    <rPh sb="2" eb="5">
      <t>ダイリニン</t>
    </rPh>
    <rPh sb="5" eb="6">
      <t>ナド</t>
    </rPh>
    <rPh sb="6" eb="9">
      <t>ツウチショ</t>
    </rPh>
    <rPh sb="10" eb="12">
      <t>テンプ</t>
    </rPh>
    <phoneticPr fontId="2"/>
  </si>
  <si>
    <t>様式-1(2)</t>
    <rPh sb="0" eb="2">
      <t>ヨウシキ</t>
    </rPh>
    <phoneticPr fontId="2"/>
  </si>
  <si>
    <t>約款第10条(契約後速やかに提出)</t>
    <rPh sb="0" eb="2">
      <t>ヤッカン</t>
    </rPh>
    <rPh sb="2" eb="3">
      <t>ダイ</t>
    </rPh>
    <rPh sb="5" eb="6">
      <t>ジョウ</t>
    </rPh>
    <rPh sb="7" eb="9">
      <t>ケイヤク</t>
    </rPh>
    <rPh sb="9" eb="10">
      <t>ゴ</t>
    </rPh>
    <rPh sb="10" eb="11">
      <t>スミ</t>
    </rPh>
    <rPh sb="14" eb="16">
      <t>テイシュツ</t>
    </rPh>
    <phoneticPr fontId="2"/>
  </si>
  <si>
    <t>様式-1</t>
    <rPh sb="0" eb="2">
      <t>ヨウシキ</t>
    </rPh>
    <phoneticPr fontId="2"/>
  </si>
  <si>
    <t>様式-2</t>
  </si>
  <si>
    <t>約款第3条(15日以内に提出)</t>
    <rPh sb="0" eb="2">
      <t>ヤッカン</t>
    </rPh>
    <rPh sb="2" eb="3">
      <t>ダイ</t>
    </rPh>
    <rPh sb="4" eb="5">
      <t>ジョウ</t>
    </rPh>
    <rPh sb="8" eb="9">
      <t>ニチ</t>
    </rPh>
    <rPh sb="9" eb="11">
      <t>イナイ</t>
    </rPh>
    <rPh sb="12" eb="14">
      <t>テイシュツ</t>
    </rPh>
    <phoneticPr fontId="2"/>
  </si>
  <si>
    <t>様式-3(1)</t>
  </si>
  <si>
    <t>第3号様式</t>
    <rPh sb="0" eb="1">
      <t>ダイ</t>
    </rPh>
    <rPh sb="2" eb="3">
      <t>ゴウ</t>
    </rPh>
    <rPh sb="3" eb="5">
      <t>ヨウシキ</t>
    </rPh>
    <phoneticPr fontId="2"/>
  </si>
  <si>
    <t>第2号様式</t>
    <rPh sb="0" eb="1">
      <t>ダイ</t>
    </rPh>
    <rPh sb="2" eb="3">
      <t>ゴウ</t>
    </rPh>
    <rPh sb="3" eb="5">
      <t>ヨウシキ</t>
    </rPh>
    <phoneticPr fontId="2"/>
  </si>
  <si>
    <t>第1号様式</t>
    <rPh sb="0" eb="1">
      <t>ダイ</t>
    </rPh>
    <rPh sb="2" eb="3">
      <t>ゴウ</t>
    </rPh>
    <rPh sb="3" eb="5">
      <t>ヨウシキ</t>
    </rPh>
    <phoneticPr fontId="2"/>
  </si>
  <si>
    <t>について工事請負工事請負契約書第10条に基づき現場代理人等を下記のとおり定めたので別紙経歴</t>
    <rPh sb="4" eb="6">
      <t>コウジ</t>
    </rPh>
    <rPh sb="6" eb="8">
      <t>ウケオイ</t>
    </rPh>
    <phoneticPr fontId="4"/>
  </si>
  <si>
    <t>書を添えて通知します。</t>
    <phoneticPr fontId="4"/>
  </si>
  <si>
    <t>（受注者）</t>
    <rPh sb="1" eb="4">
      <t>ジュチュウシャ</t>
    </rPh>
    <phoneticPr fontId="2"/>
  </si>
  <si>
    <t>（職氏名）</t>
    <phoneticPr fontId="71"/>
  </si>
  <si>
    <t>（発注者）</t>
    <rPh sb="1" eb="4">
      <t>ハッチュウシャ</t>
    </rPh>
    <phoneticPr fontId="2"/>
  </si>
  <si>
    <t>下記工事の指定部分を工事請負契約書第39条第1項に基づき引渡します。</t>
    <phoneticPr fontId="4"/>
  </si>
  <si>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</si>
  <si>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</si>
  <si>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</si>
  <si>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</si>
  <si>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</si>
  <si>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</si>
  <si>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（受注者）</t>
    <rPh sb="1" eb="4">
      <t>ジュチュウシャ</t>
    </rPh>
    <phoneticPr fontId="71"/>
  </si>
  <si>
    <t>（受注者）</t>
    <rPh sb="1" eb="4">
      <t>ジュチュウシャ</t>
    </rPh>
    <phoneticPr fontId="2"/>
  </si>
  <si>
    <t>　　　　　　社内検査した結果、工事請負契約書、図面、仕様書、その他関係図書に示された品質を確保して</t>
    <rPh sb="6" eb="8">
      <t>シャナイ</t>
    </rPh>
    <rPh sb="8" eb="10">
      <t>ケンサ</t>
    </rPh>
    <rPh sb="12" eb="14">
      <t>ケッカ</t>
    </rPh>
    <rPh sb="23" eb="25">
      <t>ズメン</t>
    </rPh>
    <rPh sb="26" eb="29">
      <t>シヨウショ</t>
    </rPh>
    <rPh sb="30" eb="33">
      <t>ソノタ</t>
    </rPh>
    <rPh sb="33" eb="35">
      <t>カンケイ</t>
    </rPh>
    <rPh sb="35" eb="37">
      <t>トショ</t>
    </rPh>
    <rPh sb="38" eb="39">
      <t>シメ</t>
    </rPh>
    <rPh sb="42" eb="44">
      <t>ヒンシツ</t>
    </rPh>
    <rPh sb="45" eb="47">
      <t>カクホ</t>
    </rPh>
    <phoneticPr fontId="4"/>
  </si>
  <si>
    <t>平成28年6月15日土技第309号「県外下請業者選定の理由について」</t>
    <rPh sb="0" eb="2">
      <t>ヘイセイ</t>
    </rPh>
    <rPh sb="4" eb="5">
      <t>ネン</t>
    </rPh>
    <rPh sb="6" eb="7">
      <t>ガツ</t>
    </rPh>
    <rPh sb="9" eb="10">
      <t>ニチ</t>
    </rPh>
    <rPh sb="10" eb="12">
      <t>ドギ</t>
    </rPh>
    <rPh sb="12" eb="13">
      <t>ダイ</t>
    </rPh>
    <rPh sb="16" eb="17">
      <t>ゴウ</t>
    </rPh>
    <rPh sb="18" eb="20">
      <t>ケンガイ</t>
    </rPh>
    <rPh sb="20" eb="22">
      <t>シタウケ</t>
    </rPh>
    <rPh sb="22" eb="24">
      <t>ギョウシャ</t>
    </rPh>
    <rPh sb="24" eb="26">
      <t>センテイ</t>
    </rPh>
    <rPh sb="27" eb="29">
      <t>リユウ</t>
    </rPh>
    <phoneticPr fontId="2"/>
  </si>
  <si>
    <t>本人確認証</t>
    <rPh sb="0" eb="2">
      <t>ホンニン</t>
    </rPh>
    <rPh sb="2" eb="4">
      <t>カクニン</t>
    </rPh>
    <rPh sb="4" eb="5">
      <t>ショウ</t>
    </rPh>
    <phoneticPr fontId="4"/>
  </si>
  <si>
    <t>工　　　事　　　関　　　係　　　書　　　類</t>
    <rPh sb="0" eb="1">
      <t>コウ</t>
    </rPh>
    <rPh sb="4" eb="5">
      <t>コト</t>
    </rPh>
    <rPh sb="8" eb="9">
      <t>セキ</t>
    </rPh>
    <rPh sb="12" eb="13">
      <t>カカリ</t>
    </rPh>
    <rPh sb="16" eb="17">
      <t>ショ</t>
    </rPh>
    <rPh sb="20" eb="21">
      <t>タグイ</t>
    </rPh>
    <phoneticPr fontId="4"/>
  </si>
  <si>
    <t>工事関係書類の
標準様式（案）
（様式No）</t>
    <rPh sb="0" eb="2">
      <t>コウジ</t>
    </rPh>
    <rPh sb="2" eb="4">
      <t>カンケイ</t>
    </rPh>
    <rPh sb="4" eb="6">
      <t>ショルイ</t>
    </rPh>
    <rPh sb="8" eb="10">
      <t>ヒョウジュン</t>
    </rPh>
    <rPh sb="10" eb="12">
      <t>ヨウシキ</t>
    </rPh>
    <rPh sb="13" eb="14">
      <t>アン</t>
    </rPh>
    <rPh sb="17" eb="19">
      <t>ヨウシキ</t>
    </rPh>
    <phoneticPr fontId="4"/>
  </si>
  <si>
    <t>書類作成者</t>
    <rPh sb="0" eb="2">
      <t>ショルイ</t>
    </rPh>
    <rPh sb="2" eb="5">
      <t>サクセイシャ</t>
    </rPh>
    <phoneticPr fontId="4"/>
  </si>
  <si>
    <t>書類確認者別確認日</t>
    <rPh sb="0" eb="2">
      <t>ショルイ</t>
    </rPh>
    <rPh sb="2" eb="5">
      <t>カクニンシャ</t>
    </rPh>
    <rPh sb="5" eb="6">
      <t>ベツ</t>
    </rPh>
    <rPh sb="6" eb="8">
      <t>カクニン</t>
    </rPh>
    <rPh sb="8" eb="9">
      <t>ヒ</t>
    </rPh>
    <phoneticPr fontId="4"/>
  </si>
  <si>
    <t>作成
時期</t>
    <rPh sb="0" eb="2">
      <t>サクセイ</t>
    </rPh>
    <rPh sb="3" eb="5">
      <t>ジキ</t>
    </rPh>
    <phoneticPr fontId="4"/>
  </si>
  <si>
    <t>種　　別</t>
    <rPh sb="0" eb="1">
      <t>タネ</t>
    </rPh>
    <rPh sb="3" eb="4">
      <t>ベツ</t>
    </rPh>
    <phoneticPr fontId="4"/>
  </si>
  <si>
    <t>書　類　名　称</t>
    <rPh sb="4" eb="5">
      <t>ナ</t>
    </rPh>
    <rPh sb="6" eb="7">
      <t>ショウ</t>
    </rPh>
    <phoneticPr fontId="4"/>
  </si>
  <si>
    <t>提出日等
※対象書類を特定できる
情報を記入する</t>
    <rPh sb="0" eb="2">
      <t>テイシュツ</t>
    </rPh>
    <rPh sb="2" eb="3">
      <t>ビ</t>
    </rPh>
    <rPh sb="3" eb="4">
      <t>トウ</t>
    </rPh>
    <rPh sb="7" eb="9">
      <t>タイショウ</t>
    </rPh>
    <rPh sb="9" eb="11">
      <t>ショルイ</t>
    </rPh>
    <rPh sb="12" eb="14">
      <t>トクテイ</t>
    </rPh>
    <rPh sb="18" eb="20">
      <t>ジョウホウ</t>
    </rPh>
    <rPh sb="21" eb="23">
      <t>キニュウ</t>
    </rPh>
    <phoneticPr fontId="4"/>
  </si>
  <si>
    <t xml:space="preserve">発注者
</t>
    <rPh sb="0" eb="3">
      <t>ハッチュウシャ</t>
    </rPh>
    <phoneticPr fontId="4"/>
  </si>
  <si>
    <t xml:space="preserve">受注者
</t>
    <phoneticPr fontId="4"/>
  </si>
  <si>
    <t>主任監督員</t>
    <rPh sb="0" eb="2">
      <t>シュニン</t>
    </rPh>
    <phoneticPr fontId="4"/>
  </si>
  <si>
    <t>監理技術者</t>
    <phoneticPr fontId="4"/>
  </si>
  <si>
    <t>現場代理人</t>
    <phoneticPr fontId="4"/>
  </si>
  <si>
    <t>押印日</t>
    <rPh sb="0" eb="2">
      <t>オウイン</t>
    </rPh>
    <rPh sb="2" eb="3">
      <t>ヒ</t>
    </rPh>
    <phoneticPr fontId="4"/>
  </si>
  <si>
    <t>押印日</t>
    <phoneticPr fontId="4"/>
  </si>
  <si>
    <t>押印日</t>
    <phoneticPr fontId="4"/>
  </si>
  <si>
    <t>○</t>
    <phoneticPr fontId="4"/>
  </si>
  <si>
    <t>施工中</t>
    <rPh sb="0" eb="3">
      <t>セコウチュウ</t>
    </rPh>
    <phoneticPr fontId="4"/>
  </si>
  <si>
    <t>工事書類</t>
    <rPh sb="0" eb="2">
      <t>コウジ</t>
    </rPh>
    <rPh sb="2" eb="4">
      <t>ショルイ</t>
    </rPh>
    <phoneticPr fontId="4"/>
  </si>
  <si>
    <t>工事打合せ簿(指示）</t>
    <phoneticPr fontId="4"/>
  </si>
  <si>
    <t>発議2018年○月○日</t>
    <rPh sb="0" eb="2">
      <t>ハツギ</t>
    </rPh>
    <rPh sb="6" eb="7">
      <t>ネン</t>
    </rPh>
    <rPh sb="8" eb="9">
      <t>ガツ</t>
    </rPh>
    <rPh sb="10" eb="11">
      <t>ニチ</t>
    </rPh>
    <phoneticPr fontId="4"/>
  </si>
  <si>
    <t>共通仕様書1-1-1-2-21</t>
    <rPh sb="0" eb="5">
      <t>キョウツウシヨウショ</t>
    </rPh>
    <phoneticPr fontId="4"/>
  </si>
  <si>
    <t>○</t>
    <phoneticPr fontId="4"/>
  </si>
  <si>
    <t>○</t>
  </si>
  <si>
    <t>○</t>
    <phoneticPr fontId="4"/>
  </si>
  <si>
    <t>工事打合せ簿(協議）</t>
    <phoneticPr fontId="4"/>
  </si>
  <si>
    <t>共通仕様書1-1-1-2-21</t>
    <rPh sb="0" eb="2">
      <t>キョウツウ</t>
    </rPh>
    <rPh sb="2" eb="5">
      <t>シヨウショ</t>
    </rPh>
    <phoneticPr fontId="4"/>
  </si>
  <si>
    <t>工事打合せ簿(承諾）</t>
    <phoneticPr fontId="4"/>
  </si>
  <si>
    <t>工事打合せ簿(提出）</t>
    <phoneticPr fontId="4"/>
  </si>
  <si>
    <t>工事打合せ簿(報告）</t>
    <phoneticPr fontId="4"/>
  </si>
  <si>
    <t>工事打合せ簿(通知）</t>
    <phoneticPr fontId="4"/>
  </si>
  <si>
    <t>材料確認書</t>
    <rPh sb="0" eb="2">
      <t>ザイリョウ</t>
    </rPh>
    <rPh sb="2" eb="5">
      <t>カクニンショ</t>
    </rPh>
    <phoneticPr fontId="4"/>
  </si>
  <si>
    <t>共通仕様書2-1-2-1</t>
    <rPh sb="0" eb="5">
      <t>キョウツウシヨウショ</t>
    </rPh>
    <phoneticPr fontId="4"/>
  </si>
  <si>
    <t>段階確認書</t>
  </si>
  <si>
    <t>共通仕様書3-1-1-6-6</t>
    <rPh sb="0" eb="5">
      <t>キョウツウシヨウショ</t>
    </rPh>
    <phoneticPr fontId="4"/>
  </si>
  <si>
    <t>確認・立会依頼書</t>
    <rPh sb="0" eb="2">
      <t>カクニン</t>
    </rPh>
    <rPh sb="3" eb="5">
      <t>タチアイ</t>
    </rPh>
    <rPh sb="5" eb="8">
      <t>イライショ</t>
    </rPh>
    <phoneticPr fontId="4"/>
  </si>
  <si>
    <t>共通仕様書3-1-1-6-1</t>
    <rPh sb="0" eb="5">
      <t>キョウツウシヨウショ</t>
    </rPh>
    <phoneticPr fontId="4"/>
  </si>
  <si>
    <t>工事履行報告書</t>
  </si>
  <si>
    <t>工事請負契約書第１１条
共通仕様書1-1-1-24</t>
    <rPh sb="0" eb="2">
      <t>コウジ</t>
    </rPh>
    <rPh sb="2" eb="4">
      <t>ウケオイ</t>
    </rPh>
    <rPh sb="4" eb="7">
      <t>ケイヤクショ</t>
    </rPh>
    <rPh sb="7" eb="8">
      <t>ダイ</t>
    </rPh>
    <rPh sb="10" eb="11">
      <t>ジョウ</t>
    </rPh>
    <rPh sb="12" eb="17">
      <t>キョウツウシヨウショ</t>
    </rPh>
    <phoneticPr fontId="4"/>
  </si>
  <si>
    <t>○</t>
    <phoneticPr fontId="4"/>
  </si>
  <si>
    <t>品質証明書</t>
    <rPh sb="4" eb="5">
      <t>ショ</t>
    </rPh>
    <phoneticPr fontId="4"/>
  </si>
  <si>
    <t>共通仕様書3-1-1-8-(1)</t>
    <rPh sb="0" eb="5">
      <t>キョウツウシヨウショ</t>
    </rPh>
    <phoneticPr fontId="4"/>
  </si>
  <si>
    <t>施工管理</t>
    <phoneticPr fontId="4"/>
  </si>
  <si>
    <t>工程管理</t>
    <rPh sb="0" eb="2">
      <t>コウテイ</t>
    </rPh>
    <rPh sb="2" eb="4">
      <t>カンリ</t>
    </rPh>
    <phoneticPr fontId="4"/>
  </si>
  <si>
    <t>施工状況</t>
    <rPh sb="0" eb="4">
      <t>セコウジョウキョウ</t>
    </rPh>
    <phoneticPr fontId="4"/>
  </si>
  <si>
    <t>工事完成時</t>
    <phoneticPr fontId="2"/>
  </si>
  <si>
    <t>工事書類</t>
    <phoneticPr fontId="2"/>
  </si>
  <si>
    <t>沖縄県○○地内</t>
    <rPh sb="0" eb="3">
      <t>オキナワケン</t>
    </rPh>
    <rPh sb="5" eb="6">
      <t>チ</t>
    </rPh>
    <rPh sb="6" eb="7">
      <t>ナイ</t>
    </rPh>
    <phoneticPr fontId="2"/>
  </si>
  <si>
    <t>株式会社　○○建設</t>
    <rPh sb="0" eb="2">
      <t>カブシキ</t>
    </rPh>
    <rPh sb="2" eb="4">
      <t>カイシャ</t>
    </rPh>
    <rPh sb="7" eb="9">
      <t>ケンセツ</t>
    </rPh>
    <phoneticPr fontId="2"/>
  </si>
  <si>
    <t>印なし</t>
    <rPh sb="0" eb="1">
      <t>イン</t>
    </rPh>
    <phoneticPr fontId="2"/>
  </si>
  <si>
    <t>国交省標準様式</t>
    <rPh sb="0" eb="3">
      <t>コッコウショウ</t>
    </rPh>
    <rPh sb="3" eb="5">
      <t>ヒョウジュン</t>
    </rPh>
    <rPh sb="5" eb="7">
      <t>ヨウシキ</t>
    </rPh>
    <phoneticPr fontId="2"/>
  </si>
  <si>
    <t>作成時期</t>
    <rPh sb="0" eb="2">
      <t>サクセイ</t>
    </rPh>
    <rPh sb="2" eb="4">
      <t>ジキ</t>
    </rPh>
    <phoneticPr fontId="2"/>
  </si>
  <si>
    <t>工事着手前</t>
    <rPh sb="0" eb="2">
      <t>コウジ</t>
    </rPh>
    <rPh sb="2" eb="4">
      <t>チャクシュ</t>
    </rPh>
    <rPh sb="4" eb="5">
      <t>マエ</t>
    </rPh>
    <phoneticPr fontId="2"/>
  </si>
  <si>
    <t>施工中</t>
    <rPh sb="0" eb="3">
      <t>セコウチュウ</t>
    </rPh>
    <phoneticPr fontId="2"/>
  </si>
  <si>
    <t>施行番号（工事番号）</t>
    <rPh sb="0" eb="2">
      <t>セコウ</t>
    </rPh>
    <rPh sb="2" eb="4">
      <t>バンゴウ</t>
    </rPh>
    <rPh sb="5" eb="7">
      <t>コウジ</t>
    </rPh>
    <rPh sb="7" eb="9">
      <t>バンゴウ</t>
    </rPh>
    <phoneticPr fontId="2"/>
  </si>
  <si>
    <t>本人確認証</t>
    <rPh sb="0" eb="2">
      <t>ホンニン</t>
    </rPh>
    <rPh sb="2" eb="4">
      <t>カクニン</t>
    </rPh>
    <rPh sb="4" eb="5">
      <t>ショウ</t>
    </rPh>
    <phoneticPr fontId="2"/>
  </si>
  <si>
    <t>印なし様式を使用する際に提出</t>
    <rPh sb="0" eb="1">
      <t>イン</t>
    </rPh>
    <rPh sb="3" eb="5">
      <t>ヨウシキ</t>
    </rPh>
    <rPh sb="6" eb="8">
      <t>シヨウ</t>
    </rPh>
    <rPh sb="10" eb="11">
      <t>サイ</t>
    </rPh>
    <rPh sb="12" eb="14">
      <t>テイシュツ</t>
    </rPh>
    <phoneticPr fontId="2"/>
  </si>
  <si>
    <t>-</t>
    <phoneticPr fontId="2"/>
  </si>
  <si>
    <t>契約時配布「工事施工に当っての留意事項」(契約後1ヶ月以内に提出)</t>
    <rPh sb="0" eb="2">
      <t>ケイヤク</t>
    </rPh>
    <rPh sb="2" eb="3">
      <t>ジ</t>
    </rPh>
    <rPh sb="3" eb="5">
      <t>ハイフ</t>
    </rPh>
    <rPh sb="6" eb="8">
      <t>コウジ</t>
    </rPh>
    <rPh sb="8" eb="10">
      <t>セコウ</t>
    </rPh>
    <rPh sb="11" eb="12">
      <t>アタ</t>
    </rPh>
    <rPh sb="15" eb="17">
      <t>リュウイ</t>
    </rPh>
    <rPh sb="17" eb="19">
      <t>ジコウ</t>
    </rPh>
    <rPh sb="21" eb="23">
      <t>ケイヤク</t>
    </rPh>
    <rPh sb="23" eb="24">
      <t>ゴ</t>
    </rPh>
    <rPh sb="26" eb="27">
      <t>ゲツ</t>
    </rPh>
    <rPh sb="27" eb="29">
      <t>イナイ</t>
    </rPh>
    <rPh sb="30" eb="32">
      <t>テイシュツ</t>
    </rPh>
    <phoneticPr fontId="2"/>
  </si>
  <si>
    <t>契約時配布「工事施工に当っての留意事項」</t>
    <rPh sb="0" eb="2">
      <t>ケイヤク</t>
    </rPh>
    <rPh sb="2" eb="3">
      <t>ジ</t>
    </rPh>
    <rPh sb="3" eb="5">
      <t>ハイフ</t>
    </rPh>
    <rPh sb="6" eb="8">
      <t>コウジ</t>
    </rPh>
    <rPh sb="8" eb="10">
      <t>セコウ</t>
    </rPh>
    <rPh sb="11" eb="12">
      <t>アタ</t>
    </rPh>
    <rPh sb="15" eb="17">
      <t>リュウイ</t>
    </rPh>
    <rPh sb="17" eb="19">
      <t>ジコウ</t>
    </rPh>
    <phoneticPr fontId="2"/>
  </si>
  <si>
    <t>６</t>
    <phoneticPr fontId="2"/>
  </si>
  <si>
    <t>７</t>
    <phoneticPr fontId="2"/>
  </si>
  <si>
    <t>８</t>
    <phoneticPr fontId="2"/>
  </si>
  <si>
    <t>１０</t>
    <phoneticPr fontId="2"/>
  </si>
  <si>
    <t>　　・経歴書</t>
    <rPh sb="3" eb="6">
      <t>ケイレキショ</t>
    </rPh>
    <phoneticPr fontId="2"/>
  </si>
  <si>
    <t>契約書第３条</t>
    <rPh sb="3" eb="4">
      <t>ダイ</t>
    </rPh>
    <rPh sb="5" eb="6">
      <t>ジョウ</t>
    </rPh>
    <phoneticPr fontId="2"/>
  </si>
  <si>
    <t>様式－４　建設業退職金共済事業本部発行</t>
    <rPh sb="0" eb="2">
      <t>ヨウシキ</t>
    </rPh>
    <rPh sb="5" eb="8">
      <t>ケンセツギョウ</t>
    </rPh>
    <rPh sb="8" eb="11">
      <t>タイショクキン</t>
    </rPh>
    <rPh sb="11" eb="13">
      <t>キョウサイ</t>
    </rPh>
    <rPh sb="13" eb="15">
      <t>ジギョウ</t>
    </rPh>
    <rPh sb="15" eb="17">
      <t>ホンブ</t>
    </rPh>
    <rPh sb="17" eb="19">
      <t>ハッコウ</t>
    </rPh>
    <phoneticPr fontId="2"/>
  </si>
  <si>
    <t>工 事 関 係 提 出 書 類</t>
    <phoneticPr fontId="2"/>
  </si>
  <si>
    <t>工事関係提出書類</t>
    <rPh sb="0" eb="2">
      <t>コウジ</t>
    </rPh>
    <rPh sb="2" eb="4">
      <t>カンケイ</t>
    </rPh>
    <rPh sb="4" eb="6">
      <t>テイシュツ</t>
    </rPh>
    <rPh sb="6" eb="8">
      <t>ショルイ</t>
    </rPh>
    <phoneticPr fontId="2"/>
  </si>
  <si>
    <t>沖縄県知事　　　○　○　○　○　　　殿</t>
    <rPh sb="0" eb="3">
      <t>オ</t>
    </rPh>
    <rPh sb="3" eb="5">
      <t>チジ</t>
    </rPh>
    <rPh sb="18" eb="19">
      <t>ドノ</t>
    </rPh>
    <phoneticPr fontId="4"/>
  </si>
  <si>
    <t>着　　　　手　　　　届</t>
    <rPh sb="0" eb="1">
      <t>キ</t>
    </rPh>
    <rPh sb="5" eb="6">
      <t>テ</t>
    </rPh>
    <rPh sb="10" eb="11">
      <t>トド</t>
    </rPh>
    <phoneticPr fontId="4"/>
  </si>
  <si>
    <t>１</t>
    <phoneticPr fontId="4"/>
  </si>
  <si>
    <t>１</t>
    <phoneticPr fontId="4"/>
  </si>
  <si>
    <t>工事場所：</t>
    <rPh sb="0" eb="2">
      <t>コウジ</t>
    </rPh>
    <rPh sb="2" eb="4">
      <t>バショ</t>
    </rPh>
    <phoneticPr fontId="4"/>
  </si>
  <si>
    <t>請負代金額：</t>
    <rPh sb="0" eb="2">
      <t>ウケオイ</t>
    </rPh>
    <rPh sb="2" eb="4">
      <t>ダイキン</t>
    </rPh>
    <rPh sb="4" eb="5">
      <t>ガク</t>
    </rPh>
    <phoneticPr fontId="4"/>
  </si>
  <si>
    <t>着手年月日：</t>
    <rPh sb="0" eb="2">
      <t>チャクシュ</t>
    </rPh>
    <rPh sb="2" eb="5">
      <t>ネンガッピ</t>
    </rPh>
    <phoneticPr fontId="4"/>
  </si>
  <si>
    <t>第３号様式</t>
    <rPh sb="0" eb="1">
      <t>ダイ</t>
    </rPh>
    <rPh sb="2" eb="3">
      <t>ゴウ</t>
    </rPh>
    <rPh sb="3" eb="5">
      <t>ヨウシキ</t>
    </rPh>
    <phoneticPr fontId="2"/>
  </si>
  <si>
    <t>１</t>
    <phoneticPr fontId="2"/>
  </si>
  <si>
    <t>□</t>
    <phoneticPr fontId="2"/>
  </si>
  <si>
    <t>■</t>
    <phoneticPr fontId="2"/>
  </si>
  <si>
    <t>１１</t>
    <phoneticPr fontId="2"/>
  </si>
  <si>
    <t>（受注者）</t>
    <rPh sb="1" eb="4">
      <t>ジュチュウシャ</t>
    </rPh>
    <phoneticPr fontId="2"/>
  </si>
  <si>
    <t>住所：</t>
    <rPh sb="0" eb="2">
      <t>ジュウショ</t>
    </rPh>
    <phoneticPr fontId="2"/>
  </si>
  <si>
    <t>商号：</t>
    <rPh sb="0" eb="2">
      <t>ショウゴウ</t>
    </rPh>
    <phoneticPr fontId="2"/>
  </si>
  <si>
    <t>氏名：</t>
    <rPh sb="0" eb="2">
      <t>シメイ</t>
    </rPh>
    <phoneticPr fontId="2"/>
  </si>
  <si>
    <t>約款第3条</t>
    <rPh sb="0" eb="2">
      <t>ヤッカン</t>
    </rPh>
    <rPh sb="2" eb="3">
      <t>ダイ</t>
    </rPh>
    <rPh sb="4" eb="5">
      <t>ジョウ</t>
    </rPh>
    <phoneticPr fontId="2"/>
  </si>
  <si>
    <t>必要な場合に提出</t>
    <rPh sb="0" eb="2">
      <t>ヒツヨウ</t>
    </rPh>
    <rPh sb="3" eb="5">
      <t>バアイ</t>
    </rPh>
    <rPh sb="6" eb="8">
      <t>テイシュツ</t>
    </rPh>
    <phoneticPr fontId="2"/>
  </si>
  <si>
    <t>確認者</t>
    <rPh sb="0" eb="2">
      <t>カクニン</t>
    </rPh>
    <rPh sb="2" eb="3">
      <t>シャ</t>
    </rPh>
    <phoneticPr fontId="4"/>
  </si>
  <si>
    <r>
      <t>・本紙は、（印なし）様式を対象に、本人確認行為を証明するものである。
・担当する確認書類に○を記入した上で、該当欄に押印日の記入及び押印する。（</t>
    </r>
    <r>
      <rPr>
        <b/>
        <sz val="18"/>
        <color indexed="10"/>
        <rFont val="ＭＳ 明朝"/>
        <family val="1"/>
        <charset val="128"/>
      </rPr>
      <t>赤字</t>
    </r>
    <r>
      <rPr>
        <sz val="18"/>
        <rFont val="ＭＳ 明朝"/>
        <family val="1"/>
        <charset val="128"/>
      </rPr>
      <t>は記入例）
・「提出日等」列には、対象書類を特定できる情報を記入する。
・同書類名称のものが複数ある場合等、必要に応じて監督職員と協議の上、適宜追行列願います。</t>
    </r>
    <rPh sb="6" eb="7">
      <t>イン</t>
    </rPh>
    <rPh sb="10" eb="12">
      <t>ヨウシキ</t>
    </rPh>
    <rPh sb="13" eb="15">
      <t>タイショウ</t>
    </rPh>
    <rPh sb="17" eb="19">
      <t>ホンニン</t>
    </rPh>
    <rPh sb="19" eb="21">
      <t>カクニン</t>
    </rPh>
    <rPh sb="21" eb="23">
      <t>コウイ</t>
    </rPh>
    <rPh sb="24" eb="26">
      <t>ショウメイ</t>
    </rPh>
    <rPh sb="36" eb="38">
      <t>タントウ</t>
    </rPh>
    <rPh sb="40" eb="42">
      <t>カクニン</t>
    </rPh>
    <rPh sb="42" eb="44">
      <t>ショルイ</t>
    </rPh>
    <rPh sb="47" eb="49">
      <t>キニュウ</t>
    </rPh>
    <rPh sb="51" eb="52">
      <t>ウエ</t>
    </rPh>
    <rPh sb="54" eb="56">
      <t>ガイトウ</t>
    </rPh>
    <rPh sb="56" eb="57">
      <t>ラン</t>
    </rPh>
    <rPh sb="58" eb="60">
      <t>オウイン</t>
    </rPh>
    <rPh sb="60" eb="61">
      <t>ビ</t>
    </rPh>
    <rPh sb="62" eb="64">
      <t>キニュウ</t>
    </rPh>
    <rPh sb="64" eb="65">
      <t>オヨ</t>
    </rPh>
    <rPh sb="72" eb="74">
      <t>アカジ</t>
    </rPh>
    <rPh sb="75" eb="77">
      <t>キニュウ</t>
    </rPh>
    <rPh sb="77" eb="78">
      <t>レイ</t>
    </rPh>
    <rPh sb="82" eb="85">
      <t>テイシュツビ</t>
    </rPh>
    <rPh sb="85" eb="86">
      <t>トウ</t>
    </rPh>
    <rPh sb="87" eb="88">
      <t>レツ</t>
    </rPh>
    <rPh sb="111" eb="112">
      <t>オナ</t>
    </rPh>
    <rPh sb="112" eb="114">
      <t>ショルイ</t>
    </rPh>
    <rPh sb="114" eb="116">
      <t>メイショウ</t>
    </rPh>
    <rPh sb="120" eb="122">
      <t>フクスウ</t>
    </rPh>
    <rPh sb="124" eb="126">
      <t>バアイ</t>
    </rPh>
    <rPh sb="126" eb="127">
      <t>トウ</t>
    </rPh>
    <rPh sb="128" eb="130">
      <t>ヒツヨウ</t>
    </rPh>
    <rPh sb="131" eb="132">
      <t>オウ</t>
    </rPh>
    <rPh sb="134" eb="136">
      <t>カントク</t>
    </rPh>
    <rPh sb="136" eb="138">
      <t>ショクイン</t>
    </rPh>
    <rPh sb="139" eb="141">
      <t>キョウギ</t>
    </rPh>
    <rPh sb="142" eb="143">
      <t>ウエ</t>
    </rPh>
    <rPh sb="144" eb="146">
      <t>テキギ</t>
    </rPh>
    <rPh sb="147" eb="149">
      <t>ギョウレツ</t>
    </rPh>
    <phoneticPr fontId="4"/>
  </si>
  <si>
    <r>
      <t xml:space="preserve">
</t>
    </r>
    <r>
      <rPr>
        <sz val="14"/>
        <rFont val="ＭＳ 明朝"/>
        <family val="1"/>
        <charset val="128"/>
      </rPr>
      <t>書類作成の根拠</t>
    </r>
    <rPh sb="1" eb="3">
      <t>ショルイ</t>
    </rPh>
    <rPh sb="3" eb="5">
      <t>サクセイ</t>
    </rPh>
    <rPh sb="6" eb="8">
      <t>コンキョ</t>
    </rPh>
    <phoneticPr fontId="4"/>
  </si>
  <si>
    <r>
      <t xml:space="preserve">押印日
</t>
    </r>
    <r>
      <rPr>
        <sz val="14"/>
        <color indexed="10"/>
        <rFont val="ＭＳ 明朝"/>
        <family val="1"/>
        <charset val="128"/>
      </rPr>
      <t>2018年△月△日</t>
    </r>
    <rPh sb="8" eb="9">
      <t>ネン</t>
    </rPh>
    <rPh sb="10" eb="11">
      <t>ガツ</t>
    </rPh>
    <rPh sb="12" eb="13">
      <t>ニチ</t>
    </rPh>
    <phoneticPr fontId="4"/>
  </si>
  <si>
    <r>
      <t>監督員の権限の分担及び一部委任</t>
    </r>
    <r>
      <rPr>
        <sz val="9"/>
        <rFont val="ＭＳ Ｐ明朝"/>
        <family val="1"/>
        <charset val="128"/>
      </rPr>
      <t>（約款第９条第３号）</t>
    </r>
    <rPh sb="0" eb="3">
      <t>カントクイン</t>
    </rPh>
    <rPh sb="4" eb="6">
      <t>ケンゲン</t>
    </rPh>
    <rPh sb="7" eb="9">
      <t>ブンタン</t>
    </rPh>
    <rPh sb="9" eb="10">
      <t>オヨ</t>
    </rPh>
    <rPh sb="11" eb="12">
      <t>イチ</t>
    </rPh>
    <rPh sb="13" eb="15">
      <t>イニン</t>
    </rPh>
    <rPh sb="16" eb="18">
      <t>ヤッカン</t>
    </rPh>
    <rPh sb="18" eb="19">
      <t>ダイ</t>
    </rPh>
    <rPh sb="20" eb="22">
      <t>ジョウダイ</t>
    </rPh>
    <rPh sb="23" eb="24">
      <t>ゴウ</t>
    </rPh>
    <phoneticPr fontId="2"/>
  </si>
  <si>
    <r>
      <t>〔　材 料 調 合　・　</t>
    </r>
    <r>
      <rPr>
        <strike/>
        <sz val="16"/>
        <rFont val="ＭＳ Ｐ明朝"/>
        <family val="1"/>
        <charset val="128"/>
      </rPr>
      <t>施 工</t>
    </r>
    <r>
      <rPr>
        <sz val="16"/>
        <rFont val="ＭＳ Ｐ明朝"/>
        <family val="1"/>
        <charset val="128"/>
      </rPr>
      <t>　〕　通 知 書</t>
    </r>
    <rPh sb="2" eb="3">
      <t>ザイ</t>
    </rPh>
    <rPh sb="4" eb="5">
      <t>リョウ</t>
    </rPh>
    <rPh sb="6" eb="7">
      <t>チョウ</t>
    </rPh>
    <rPh sb="8" eb="9">
      <t>ゴウ</t>
    </rPh>
    <rPh sb="12" eb="13">
      <t>シ</t>
    </rPh>
    <rPh sb="14" eb="15">
      <t>コウ</t>
    </rPh>
    <rPh sb="18" eb="19">
      <t>ツウ</t>
    </rPh>
    <rPh sb="20" eb="21">
      <t>チ</t>
    </rPh>
    <rPh sb="22" eb="23">
      <t>ショ</t>
    </rPh>
    <phoneticPr fontId="4"/>
  </si>
  <si>
    <r>
      <t>〔　材 料 調 合　・</t>
    </r>
    <r>
      <rPr>
        <strike/>
        <sz val="16"/>
        <rFont val="ＭＳ Ｐ明朝"/>
        <family val="1"/>
        <charset val="128"/>
      </rPr>
      <t>　施 工　</t>
    </r>
    <r>
      <rPr>
        <sz val="16"/>
        <rFont val="ＭＳ Ｐ明朝"/>
        <family val="1"/>
        <charset val="128"/>
      </rPr>
      <t>〕　通 知 書　　　　　　　　　　　→材料調合</t>
    </r>
    <rPh sb="2" eb="3">
      <t>ザイ</t>
    </rPh>
    <rPh sb="4" eb="5">
      <t>リョウ</t>
    </rPh>
    <rPh sb="6" eb="7">
      <t>チョウ</t>
    </rPh>
    <rPh sb="8" eb="9">
      <t>ゴウ</t>
    </rPh>
    <rPh sb="12" eb="13">
      <t>シ</t>
    </rPh>
    <rPh sb="14" eb="15">
      <t>コウ</t>
    </rPh>
    <rPh sb="18" eb="19">
      <t>ツウ</t>
    </rPh>
    <rPh sb="20" eb="21">
      <t>チ</t>
    </rPh>
    <rPh sb="22" eb="23">
      <t>ショ</t>
    </rPh>
    <rPh sb="35" eb="37">
      <t>ザイリョウ</t>
    </rPh>
    <rPh sb="37" eb="39">
      <t>チョウゴウ</t>
    </rPh>
    <phoneticPr fontId="4"/>
  </si>
  <si>
    <r>
      <t>〔</t>
    </r>
    <r>
      <rPr>
        <strike/>
        <sz val="16"/>
        <rFont val="ＭＳ Ｐ明朝"/>
        <family val="1"/>
        <charset val="128"/>
      </rPr>
      <t>　材 料 調 合　</t>
    </r>
    <r>
      <rPr>
        <sz val="16"/>
        <rFont val="ＭＳ Ｐ明朝"/>
        <family val="1"/>
        <charset val="128"/>
      </rPr>
      <t>・　施 工　〕　通 知 書　　　　　　　　　　　→施工</t>
    </r>
    <rPh sb="2" eb="3">
      <t>ザイ</t>
    </rPh>
    <rPh sb="4" eb="5">
      <t>リョウ</t>
    </rPh>
    <rPh sb="6" eb="7">
      <t>チョウ</t>
    </rPh>
    <rPh sb="8" eb="9">
      <t>ゴウ</t>
    </rPh>
    <rPh sb="12" eb="13">
      <t>シ</t>
    </rPh>
    <rPh sb="14" eb="15">
      <t>コウ</t>
    </rPh>
    <rPh sb="18" eb="19">
      <t>ツウ</t>
    </rPh>
    <rPh sb="20" eb="21">
      <t>チ</t>
    </rPh>
    <rPh sb="22" eb="23">
      <t>ショ</t>
    </rPh>
    <rPh sb="35" eb="37">
      <t>セコウ</t>
    </rPh>
    <phoneticPr fontId="4"/>
  </si>
  <si>
    <r>
      <t>金額</t>
    </r>
    <r>
      <rPr>
        <sz val="8"/>
        <rFont val="ＭＳ Ｐ明朝"/>
        <family val="1"/>
        <charset val="128"/>
      </rPr>
      <t>（千円）</t>
    </r>
    <rPh sb="0" eb="2">
      <t>キンガク</t>
    </rPh>
    <rPh sb="3" eb="5">
      <t>センエン</t>
    </rPh>
    <phoneticPr fontId="2"/>
  </si>
  <si>
    <r>
      <t xml:space="preserve">工事の 〔 全部 ・ </t>
    </r>
    <r>
      <rPr>
        <strike/>
        <sz val="16"/>
        <rFont val="ＭＳ Ｐ明朝"/>
        <family val="1"/>
        <charset val="128"/>
      </rPr>
      <t>一部</t>
    </r>
    <r>
      <rPr>
        <sz val="16"/>
        <rFont val="ＭＳ Ｐ明朝"/>
        <family val="1"/>
        <charset val="128"/>
      </rPr>
      <t xml:space="preserve"> 〕 一時中止について（通知）</t>
    </r>
    <rPh sb="0" eb="2">
      <t>コウジ</t>
    </rPh>
    <rPh sb="6" eb="8">
      <t>ゼンブ</t>
    </rPh>
    <rPh sb="11" eb="13">
      <t>イチブ</t>
    </rPh>
    <rPh sb="16" eb="18">
      <t>イチジ</t>
    </rPh>
    <rPh sb="18" eb="20">
      <t>チュウシ</t>
    </rPh>
    <rPh sb="25" eb="27">
      <t>ツウチ</t>
    </rPh>
    <phoneticPr fontId="4"/>
  </si>
  <si>
    <r>
      <t>工事の 〔 全部 ・</t>
    </r>
    <r>
      <rPr>
        <strike/>
        <sz val="16"/>
        <rFont val="ＭＳ Ｐ明朝"/>
        <family val="1"/>
        <charset val="128"/>
      </rPr>
      <t xml:space="preserve"> 一部 </t>
    </r>
    <r>
      <rPr>
        <sz val="16"/>
        <rFont val="ＭＳ Ｐ明朝"/>
        <family val="1"/>
        <charset val="128"/>
      </rPr>
      <t>〕 一時中止について（通知）                  →全部中止</t>
    </r>
    <rPh sb="0" eb="2">
      <t>コウジ</t>
    </rPh>
    <rPh sb="6" eb="8">
      <t>ゼンブ</t>
    </rPh>
    <rPh sb="11" eb="13">
      <t>イチブ</t>
    </rPh>
    <rPh sb="16" eb="18">
      <t>イチジ</t>
    </rPh>
    <rPh sb="18" eb="20">
      <t>チュウシ</t>
    </rPh>
    <rPh sb="25" eb="27">
      <t>ツウチ</t>
    </rPh>
    <rPh sb="47" eb="49">
      <t>ゼンブ</t>
    </rPh>
    <rPh sb="49" eb="51">
      <t>チュウシ</t>
    </rPh>
    <phoneticPr fontId="4"/>
  </si>
  <si>
    <r>
      <t>工事の 〔</t>
    </r>
    <r>
      <rPr>
        <strike/>
        <sz val="16"/>
        <rFont val="ＭＳ Ｐ明朝"/>
        <family val="1"/>
        <charset val="128"/>
      </rPr>
      <t xml:space="preserve"> 全部 </t>
    </r>
    <r>
      <rPr>
        <sz val="16"/>
        <rFont val="ＭＳ Ｐ明朝"/>
        <family val="1"/>
        <charset val="128"/>
      </rPr>
      <t>・ 一部 〕 一時中止について（通知）                  →一部中止</t>
    </r>
    <rPh sb="0" eb="2">
      <t>コウジ</t>
    </rPh>
    <rPh sb="6" eb="8">
      <t>ゼンブ</t>
    </rPh>
    <rPh sb="11" eb="13">
      <t>イチブ</t>
    </rPh>
    <rPh sb="16" eb="18">
      <t>イチジ</t>
    </rPh>
    <rPh sb="18" eb="20">
      <t>チュウシ</t>
    </rPh>
    <rPh sb="25" eb="27">
      <t>ツウチ</t>
    </rPh>
    <rPh sb="47" eb="49">
      <t>イチブ</t>
    </rPh>
    <rPh sb="49" eb="51">
      <t>チュウシ</t>
    </rPh>
    <phoneticPr fontId="4"/>
  </si>
  <si>
    <r>
      <t xml:space="preserve">工事の 〔 全部 ・ </t>
    </r>
    <r>
      <rPr>
        <strike/>
        <sz val="16"/>
        <rFont val="ＭＳ Ｐ明朝"/>
        <family val="1"/>
        <charset val="128"/>
      </rPr>
      <t>一部</t>
    </r>
    <r>
      <rPr>
        <sz val="16"/>
        <rFont val="ＭＳ Ｐ明朝"/>
        <family val="1"/>
        <charset val="128"/>
      </rPr>
      <t xml:space="preserve"> 〕 一時中止の</t>
    </r>
    <rPh sb="0" eb="2">
      <t>コウジ</t>
    </rPh>
    <rPh sb="6" eb="8">
      <t>ゼンブ</t>
    </rPh>
    <rPh sb="11" eb="13">
      <t>イチブ</t>
    </rPh>
    <rPh sb="16" eb="18">
      <t>イチジ</t>
    </rPh>
    <rPh sb="18" eb="20">
      <t>チュウシ</t>
    </rPh>
    <phoneticPr fontId="4"/>
  </si>
  <si>
    <r>
      <t xml:space="preserve">〔 全部 ・ </t>
    </r>
    <r>
      <rPr>
        <strike/>
        <sz val="16"/>
        <rFont val="ＭＳ Ｐ明朝"/>
        <family val="1"/>
        <charset val="128"/>
      </rPr>
      <t>一部</t>
    </r>
    <r>
      <rPr>
        <sz val="16"/>
        <rFont val="ＭＳ Ｐ明朝"/>
        <family val="1"/>
        <charset val="128"/>
      </rPr>
      <t xml:space="preserve"> 〕 再開について（通知）</t>
    </r>
    <rPh sb="12" eb="14">
      <t>サイカイ</t>
    </rPh>
    <rPh sb="19" eb="21">
      <t>ツウチ</t>
    </rPh>
    <phoneticPr fontId="4"/>
  </si>
  <si>
    <r>
      <t>工事の 〔 全部 ・</t>
    </r>
    <r>
      <rPr>
        <strike/>
        <sz val="16"/>
        <rFont val="ＭＳ Ｐ明朝"/>
        <family val="1"/>
        <charset val="128"/>
      </rPr>
      <t xml:space="preserve"> 一部 </t>
    </r>
    <r>
      <rPr>
        <sz val="16"/>
        <rFont val="ＭＳ Ｐ明朝"/>
        <family val="1"/>
        <charset val="128"/>
      </rPr>
      <t>〕 一時中止の                                →全部</t>
    </r>
    <rPh sb="0" eb="2">
      <t>コウジ</t>
    </rPh>
    <rPh sb="6" eb="8">
      <t>ゼンブ</t>
    </rPh>
    <rPh sb="11" eb="13">
      <t>イチブ</t>
    </rPh>
    <rPh sb="16" eb="18">
      <t>イチジ</t>
    </rPh>
    <rPh sb="18" eb="20">
      <t>チュウシ</t>
    </rPh>
    <rPh sb="54" eb="56">
      <t>ゼンブ</t>
    </rPh>
    <phoneticPr fontId="4"/>
  </si>
  <si>
    <r>
      <t>工事の 〔</t>
    </r>
    <r>
      <rPr>
        <strike/>
        <sz val="16"/>
        <rFont val="ＭＳ Ｐ明朝"/>
        <family val="1"/>
        <charset val="128"/>
      </rPr>
      <t xml:space="preserve"> 全部 </t>
    </r>
    <r>
      <rPr>
        <sz val="16"/>
        <rFont val="ＭＳ Ｐ明朝"/>
        <family val="1"/>
        <charset val="128"/>
      </rPr>
      <t>・ 一部 〕 一時中止の                                →一部</t>
    </r>
    <rPh sb="0" eb="2">
      <t>コウジ</t>
    </rPh>
    <rPh sb="6" eb="8">
      <t>ゼンブ</t>
    </rPh>
    <rPh sb="11" eb="13">
      <t>イチブ</t>
    </rPh>
    <rPh sb="16" eb="18">
      <t>イチジ</t>
    </rPh>
    <rPh sb="18" eb="20">
      <t>チュウシ</t>
    </rPh>
    <rPh sb="54" eb="56">
      <t>イチブ</t>
    </rPh>
    <phoneticPr fontId="4"/>
  </si>
  <si>
    <r>
      <t>〔 全部 ・</t>
    </r>
    <r>
      <rPr>
        <strike/>
        <sz val="16"/>
        <rFont val="ＭＳ Ｐ明朝"/>
        <family val="1"/>
        <charset val="128"/>
      </rPr>
      <t xml:space="preserve"> 一部 </t>
    </r>
    <r>
      <rPr>
        <sz val="16"/>
        <rFont val="ＭＳ Ｐ明朝"/>
        <family val="1"/>
        <charset val="128"/>
      </rPr>
      <t>〕 再開について（通知）　　　　　　　　　　　→全部</t>
    </r>
    <rPh sb="12" eb="14">
      <t>サイカイ</t>
    </rPh>
    <rPh sb="19" eb="21">
      <t>ツウチ</t>
    </rPh>
    <rPh sb="34" eb="36">
      <t>ゼンブ</t>
    </rPh>
    <phoneticPr fontId="4"/>
  </si>
  <si>
    <r>
      <t>〔</t>
    </r>
    <r>
      <rPr>
        <strike/>
        <sz val="16"/>
        <rFont val="ＭＳ Ｐ明朝"/>
        <family val="1"/>
        <charset val="128"/>
      </rPr>
      <t xml:space="preserve"> 全部 </t>
    </r>
    <r>
      <rPr>
        <sz val="16"/>
        <rFont val="ＭＳ Ｐ明朝"/>
        <family val="1"/>
        <charset val="128"/>
      </rPr>
      <t>・ 一部 〕 再開について（通知）　　　　　　　　　　　→一部</t>
    </r>
    <rPh sb="12" eb="14">
      <t>サイカイ</t>
    </rPh>
    <rPh sb="19" eb="21">
      <t>ツウチ</t>
    </rPh>
    <rPh sb="34" eb="36">
      <t>イチブ</t>
    </rPh>
    <phoneticPr fontId="4"/>
  </si>
  <si>
    <r>
      <t>　　工事請負契約書第15条第3項(第9項)に基づき、下記のとおり貸与品を</t>
    </r>
    <r>
      <rPr>
        <strike/>
        <sz val="11"/>
        <color indexed="8"/>
        <rFont val="ＭＳ Ｐ明朝"/>
        <family val="1"/>
        <charset val="128"/>
      </rPr>
      <t>借用</t>
    </r>
    <r>
      <rPr>
        <sz val="11"/>
        <color indexed="8"/>
        <rFont val="ＭＳ Ｐ明朝"/>
        <family val="1"/>
        <charset val="128"/>
      </rPr>
      <t>（返納）する。</t>
    </r>
    <rPh sb="2" eb="4">
      <t>コウジ</t>
    </rPh>
    <rPh sb="4" eb="6">
      <t>ウケオイ</t>
    </rPh>
    <rPh sb="6" eb="9">
      <t>ケイヤクショ</t>
    </rPh>
    <rPh sb="9" eb="10">
      <t>ダイ</t>
    </rPh>
    <rPh sb="12" eb="13">
      <t>ジョウ</t>
    </rPh>
    <rPh sb="13" eb="14">
      <t>ダイ</t>
    </rPh>
    <rPh sb="15" eb="16">
      <t>コウ</t>
    </rPh>
    <rPh sb="22" eb="23">
      <t>モト</t>
    </rPh>
    <phoneticPr fontId="13"/>
  </si>
  <si>
    <r>
      <t xml:space="preserve">貸　与　品　借　用 </t>
    </r>
    <r>
      <rPr>
        <strike/>
        <sz val="14"/>
        <color indexed="8"/>
        <rFont val="ＭＳ Ｐ明朝"/>
        <family val="1"/>
        <charset val="128"/>
      </rPr>
      <t>（返　納）</t>
    </r>
    <r>
      <rPr>
        <sz val="14"/>
        <color indexed="8"/>
        <rFont val="ＭＳ Ｐ明朝"/>
        <family val="1"/>
        <charset val="128"/>
      </rPr>
      <t xml:space="preserve"> 書　　　　　　　　　　　　　→借用</t>
    </r>
    <rPh sb="31" eb="33">
      <t>シャクヨウ</t>
    </rPh>
    <phoneticPr fontId="2"/>
  </si>
  <si>
    <r>
      <t>貸　与　品　</t>
    </r>
    <r>
      <rPr>
        <strike/>
        <sz val="14"/>
        <color indexed="8"/>
        <rFont val="ＭＳ Ｐ明朝"/>
        <family val="1"/>
        <charset val="128"/>
      </rPr>
      <t xml:space="preserve">借　用 </t>
    </r>
    <r>
      <rPr>
        <sz val="14"/>
        <color indexed="8"/>
        <rFont val="ＭＳ Ｐ明朝"/>
        <family val="1"/>
        <charset val="128"/>
      </rPr>
      <t>（返　納） 書　　　　　　　　　　　　　→返納</t>
    </r>
    <rPh sb="31" eb="33">
      <t>ヘンノウ</t>
    </rPh>
    <phoneticPr fontId="2"/>
  </si>
  <si>
    <r>
      <t>貸　与　品　</t>
    </r>
    <r>
      <rPr>
        <strike/>
        <sz val="14"/>
        <color indexed="8"/>
        <rFont val="ＭＳ Ｐ明朝"/>
        <family val="1"/>
        <charset val="128"/>
      </rPr>
      <t>借　用</t>
    </r>
    <r>
      <rPr>
        <sz val="14"/>
        <color indexed="8"/>
        <rFont val="ＭＳ Ｐ明朝"/>
        <family val="1"/>
        <charset val="128"/>
      </rPr>
      <t xml:space="preserve"> （返　納） 書</t>
    </r>
    <phoneticPr fontId="13"/>
  </si>
  <si>
    <r>
      <t>確認数量</t>
    </r>
    <r>
      <rPr>
        <vertAlign val="superscript"/>
        <sz val="11"/>
        <rFont val="ＭＳ Ｐ明朝"/>
        <family val="1"/>
        <charset val="128"/>
      </rPr>
      <t>※</t>
    </r>
    <rPh sb="0" eb="2">
      <t>カクニン</t>
    </rPh>
    <rPh sb="2" eb="4">
      <t>スウリョウ</t>
    </rPh>
    <phoneticPr fontId="2"/>
  </si>
  <si>
    <r>
      <t>組立マンホール</t>
    </r>
    <r>
      <rPr>
        <sz val="9"/>
        <rFont val="ＭＳ Ｐ明朝"/>
        <family val="1"/>
        <charset val="128"/>
      </rPr>
      <t>(浸透管）</t>
    </r>
    <rPh sb="0" eb="2">
      <t>クミタテ</t>
    </rPh>
    <rPh sb="8" eb="10">
      <t>シントウ</t>
    </rPh>
    <rPh sb="10" eb="11">
      <t>カン</t>
    </rPh>
    <phoneticPr fontId="4"/>
  </si>
  <si>
    <r>
      <t>積ブロック</t>
    </r>
    <r>
      <rPr>
        <sz val="9"/>
        <rFont val="ＭＳ Ｐ明朝"/>
        <family val="1"/>
        <charset val="128"/>
      </rPr>
      <t>(粗面間知)</t>
    </r>
    <phoneticPr fontId="4"/>
  </si>
  <si>
    <r>
      <t>兼用ﾄﾞｰﾅﾂ,ｽﾍﾟｰｻ</t>
    </r>
    <r>
      <rPr>
        <sz val="9"/>
        <rFont val="ＭＳ Ｐ明朝"/>
        <family val="1"/>
        <charset val="128"/>
      </rPr>
      <t>(ﾌﾟﾗｽﾁｯｸ製)</t>
    </r>
    <rPh sb="0" eb="2">
      <t>ケンヨウ</t>
    </rPh>
    <rPh sb="21" eb="22">
      <t>セイ</t>
    </rPh>
    <phoneticPr fontId="4"/>
  </si>
  <si>
    <r>
      <t>盛土材</t>
    </r>
    <r>
      <rPr>
        <sz val="9"/>
        <rFont val="ＭＳ Ｐ明朝"/>
        <family val="1"/>
        <charset val="128"/>
      </rPr>
      <t>(多孔質軽量材,頑丈土)</t>
    </r>
    <rPh sb="0" eb="1">
      <t>モ</t>
    </rPh>
    <rPh sb="1" eb="2">
      <t>ド</t>
    </rPh>
    <rPh sb="2" eb="3">
      <t>ザイ</t>
    </rPh>
    <rPh sb="4" eb="7">
      <t>タコウシツ</t>
    </rPh>
    <rPh sb="7" eb="9">
      <t>ケイリョウ</t>
    </rPh>
    <rPh sb="9" eb="10">
      <t>ザイ</t>
    </rPh>
    <rPh sb="11" eb="13">
      <t>ガンジョウ</t>
    </rPh>
    <rPh sb="13" eb="14">
      <t>ド</t>
    </rPh>
    <phoneticPr fontId="4"/>
  </si>
  <si>
    <r>
      <t>再生砂(</t>
    </r>
    <r>
      <rPr>
        <sz val="9"/>
        <rFont val="ＭＳ Ｐ明朝"/>
        <family val="1"/>
        <charset val="128"/>
      </rPr>
      <t>再生砂,ｹｰｿﾝ中詰材)</t>
    </r>
    <rPh sb="0" eb="2">
      <t>サイセイ</t>
    </rPh>
    <rPh sb="2" eb="3">
      <t>スナ</t>
    </rPh>
    <rPh sb="4" eb="6">
      <t>サイセイ</t>
    </rPh>
    <rPh sb="6" eb="7">
      <t>スナ</t>
    </rPh>
    <rPh sb="12" eb="13">
      <t>ナカ</t>
    </rPh>
    <rPh sb="13" eb="14">
      <t>ツ</t>
    </rPh>
    <rPh sb="14" eb="15">
      <t>ザイ</t>
    </rPh>
    <phoneticPr fontId="4"/>
  </si>
  <si>
    <r>
      <t>肥料</t>
    </r>
    <r>
      <rPr>
        <sz val="9"/>
        <rFont val="ＭＳ Ｐ明朝"/>
        <family val="1"/>
        <charset val="128"/>
      </rPr>
      <t>(たい肥)</t>
    </r>
    <rPh sb="0" eb="2">
      <t>ヒリョウ</t>
    </rPh>
    <rPh sb="5" eb="6">
      <t>ヒ</t>
    </rPh>
    <phoneticPr fontId="4"/>
  </si>
  <si>
    <t>請求書（前金払い、中間前金払い、部分払い金等）</t>
    <rPh sb="0" eb="3">
      <t>セイキュウショ</t>
    </rPh>
    <rPh sb="4" eb="6">
      <t>マエキン</t>
    </rPh>
    <rPh sb="6" eb="7">
      <t>バラ</t>
    </rPh>
    <rPh sb="9" eb="11">
      <t>チュウカン</t>
    </rPh>
    <rPh sb="11" eb="13">
      <t>マエキン</t>
    </rPh>
    <rPh sb="13" eb="14">
      <t>バラ</t>
    </rPh>
    <rPh sb="16" eb="18">
      <t>ブブン</t>
    </rPh>
    <rPh sb="18" eb="19">
      <t>バラ</t>
    </rPh>
    <rPh sb="20" eb="21">
      <t>キン</t>
    </rPh>
    <rPh sb="21" eb="22">
      <t>トウ</t>
    </rPh>
    <phoneticPr fontId="2"/>
  </si>
  <si>
    <t>請求書</t>
    <rPh sb="0" eb="3">
      <t>セイキュウショ</t>
    </rPh>
    <phoneticPr fontId="14"/>
  </si>
  <si>
    <t>）</t>
    <phoneticPr fontId="14"/>
  </si>
  <si>
    <t>請求者　（住所）</t>
    <phoneticPr fontId="14"/>
  </si>
  <si>
    <t>（氏名）</t>
    <phoneticPr fontId="14"/>
  </si>
  <si>
    <t>下記のとおり請求します。</t>
    <phoneticPr fontId="14"/>
  </si>
  <si>
    <t>請求金額</t>
    <phoneticPr fontId="14"/>
  </si>
  <si>
    <t>ただし、次の工事の(</t>
    <phoneticPr fontId="14"/>
  </si>
  <si>
    <t>)として</t>
    <phoneticPr fontId="14"/>
  </si>
  <si>
    <t>契約日</t>
  </si>
  <si>
    <t>預金の種別</t>
  </si>
  <si>
    <t>口座番号</t>
  </si>
  <si>
    <t>口座名義</t>
  </si>
  <si>
    <t>（　　　）には前払金、中間前払金、部分払金、指定部分完済払金、完成代金の別を記入すること。</t>
    <phoneticPr fontId="14"/>
  </si>
  <si>
    <t>部分払金を請求する場合は、請求内訳書（部分払の場合又は国債部分払の場合）を添付すること。</t>
    <phoneticPr fontId="14"/>
  </si>
  <si>
    <t>3．</t>
    <phoneticPr fontId="12"/>
  </si>
  <si>
    <t>指定部分完済払代金を請求する場合には、請求内訳書（指定部分払の場合）を添付すること。</t>
    <phoneticPr fontId="14"/>
  </si>
  <si>
    <t>様式-5(1)</t>
    <rPh sb="0" eb="2">
      <t>ヨウシキ</t>
    </rPh>
    <phoneticPr fontId="2"/>
  </si>
  <si>
    <t>事　　故　　速　　報　　（第　　報）</t>
    <phoneticPr fontId="4"/>
  </si>
  <si>
    <t>情報の通報者名</t>
    <rPh sb="3" eb="6">
      <t>ツウホウシャ</t>
    </rPh>
    <rPh sb="6" eb="7">
      <t>メイ</t>
    </rPh>
    <phoneticPr fontId="4"/>
  </si>
  <si>
    <t>（受注者名、第三者名等）</t>
    <rPh sb="1" eb="4">
      <t>ジュチュウシャ</t>
    </rPh>
    <rPh sb="4" eb="5">
      <t>メイ</t>
    </rPh>
    <rPh sb="6" eb="9">
      <t>ダイサンシャ</t>
    </rPh>
    <rPh sb="9" eb="10">
      <t>メイ</t>
    </rPh>
    <rPh sb="10" eb="11">
      <t>トウ</t>
    </rPh>
    <phoneticPr fontId="4"/>
  </si>
  <si>
    <t>令和　　　年　　　月　　　日　　　時　　　分受信</t>
    <rPh sb="0" eb="1">
      <t>レイ</t>
    </rPh>
    <rPh sb="1" eb="2">
      <t>ワ</t>
    </rPh>
    <phoneticPr fontId="4"/>
  </si>
  <si>
    <t>【押印欄】</t>
    <rPh sb="1" eb="3">
      <t>オウイン</t>
    </rPh>
    <rPh sb="3" eb="4">
      <t>ラン</t>
    </rPh>
    <phoneticPr fontId="4"/>
  </si>
  <si>
    <t>発信者</t>
    <phoneticPr fontId="4"/>
  </si>
  <si>
    <t>受信者</t>
  </si>
  <si>
    <t>事故発生月日</t>
    <phoneticPr fontId="4"/>
  </si>
  <si>
    <t>令和　  　　年　  　　月　  　　日（ 　 　）　  　 　時　    　　分</t>
    <rPh sb="0" eb="2">
      <t>レイワ</t>
    </rPh>
    <phoneticPr fontId="4"/>
  </si>
  <si>
    <t>天候（温度）</t>
    <rPh sb="3" eb="5">
      <t>オンド</t>
    </rPh>
    <phoneticPr fontId="4"/>
  </si>
  <si>
    <t>事故発生場所</t>
  </si>
  <si>
    <t>工期</t>
    <phoneticPr fontId="4"/>
  </si>
  <si>
    <t>受注者名</t>
    <rPh sb="0" eb="3">
      <t>ジュチュウシャ</t>
    </rPh>
    <phoneticPr fontId="4"/>
  </si>
  <si>
    <t>事故の内訳</t>
    <rPh sb="0" eb="2">
      <t>ジコ</t>
    </rPh>
    <rPh sb="3" eb="5">
      <t>ウチワケ</t>
    </rPh>
    <phoneticPr fontId="4"/>
  </si>
  <si>
    <t>氏　　名</t>
    <phoneticPr fontId="4"/>
  </si>
  <si>
    <t>年　齢</t>
    <phoneticPr fontId="4"/>
  </si>
  <si>
    <t>性　別</t>
    <phoneticPr fontId="4"/>
  </si>
  <si>
    <t>職　　種　</t>
    <phoneticPr fontId="4"/>
  </si>
  <si>
    <t>被害の程度　</t>
    <phoneticPr fontId="4"/>
  </si>
  <si>
    <t>備　　考（病院名等）</t>
    <phoneticPr fontId="4"/>
  </si>
  <si>
    <t>事 故 の 概 要</t>
    <rPh sb="0" eb="1">
      <t>ジ</t>
    </rPh>
    <rPh sb="2" eb="3">
      <t>ユエ</t>
    </rPh>
    <rPh sb="6" eb="7">
      <t>オオムネ</t>
    </rPh>
    <rPh sb="8" eb="9">
      <t>ヨウ</t>
    </rPh>
    <phoneticPr fontId="4"/>
  </si>
  <si>
    <t>※事故の原因、経緯、処置等</t>
    <rPh sb="1" eb="3">
      <t>ジコ</t>
    </rPh>
    <rPh sb="4" eb="6">
      <t>ゲンイン</t>
    </rPh>
    <rPh sb="7" eb="9">
      <t>ケイイ</t>
    </rPh>
    <rPh sb="10" eb="12">
      <t>ショチ</t>
    </rPh>
    <rPh sb="12" eb="13">
      <t>トウ</t>
    </rPh>
    <phoneticPr fontId="4"/>
  </si>
  <si>
    <t>備　考</t>
    <rPh sb="0" eb="1">
      <t>ソノウ</t>
    </rPh>
    <rPh sb="2" eb="3">
      <t>コウ</t>
    </rPh>
    <phoneticPr fontId="4"/>
  </si>
  <si>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4"/>
  </si>
  <si>
    <t>　 ・被災者の装備、自然環境の状況（河川水位等）</t>
    <rPh sb="10" eb="12">
      <t>シゼン</t>
    </rPh>
    <rPh sb="12" eb="14">
      <t>カンキョウ</t>
    </rPh>
    <rPh sb="15" eb="17">
      <t>ジョウキョウ</t>
    </rPh>
    <rPh sb="18" eb="20">
      <t>カセン</t>
    </rPh>
    <rPh sb="20" eb="22">
      <t>スイイ</t>
    </rPh>
    <rPh sb="22" eb="23">
      <t>トウ</t>
    </rPh>
    <phoneticPr fontId="4"/>
  </si>
  <si>
    <t xml:space="preserve">   ・下請負人等の商号又は名称</t>
    <rPh sb="4" eb="8">
      <t>シタウケオイニン</t>
    </rPh>
    <rPh sb="8" eb="9">
      <t>トウ</t>
    </rPh>
    <rPh sb="10" eb="12">
      <t>ショウゴウ</t>
    </rPh>
    <rPh sb="12" eb="13">
      <t>マタ</t>
    </rPh>
    <rPh sb="14" eb="16">
      <t>メイショウ</t>
    </rPh>
    <phoneticPr fontId="4"/>
  </si>
  <si>
    <t xml:space="preserve"> 　・物的被害の場合は、規模、被害額等</t>
    <phoneticPr fontId="4"/>
  </si>
  <si>
    <t>　 ・連絡先等</t>
    <rPh sb="3" eb="5">
      <t>レンラク</t>
    </rPh>
    <rPh sb="5" eb="6">
      <t>サキ</t>
    </rPh>
    <rPh sb="6" eb="7">
      <t>トウ</t>
    </rPh>
    <phoneticPr fontId="4"/>
  </si>
  <si>
    <t>※</t>
    <phoneticPr fontId="4"/>
  </si>
  <si>
    <t>①この様式はＡ４で使用し、事故現場の平面図及び簡単な状況図を添付すること。</t>
    <phoneticPr fontId="4"/>
  </si>
  <si>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4"/>
  </si>
  <si>
    <t>様式-13</t>
    <rPh sb="0" eb="2">
      <t>ヨウシキ</t>
    </rPh>
    <phoneticPr fontId="2"/>
  </si>
  <si>
    <t>事故速報（第　報）</t>
    <rPh sb="0" eb="2">
      <t>ジコ</t>
    </rPh>
    <rPh sb="2" eb="4">
      <t>ソクホウ</t>
    </rPh>
    <rPh sb="5" eb="6">
      <t>ダイ</t>
    </rPh>
    <rPh sb="7" eb="8">
      <t>ホウ</t>
    </rPh>
    <phoneticPr fontId="2"/>
  </si>
  <si>
    <t>国交省標準様式として追加</t>
    <rPh sb="3" eb="5">
      <t>ヒョウジュン</t>
    </rPh>
    <rPh sb="5" eb="7">
      <t>ヨウシキ</t>
    </rPh>
    <rPh sb="10" eb="12">
      <t>ツイカ</t>
    </rPh>
    <phoneticPr fontId="2"/>
  </si>
  <si>
    <t>工事等事故報告要領</t>
    <rPh sb="0" eb="2">
      <t>コウジ</t>
    </rPh>
    <rPh sb="2" eb="3">
      <t>トウ</t>
    </rPh>
    <rPh sb="3" eb="5">
      <t>ジコ</t>
    </rPh>
    <rPh sb="5" eb="7">
      <t>ホウコク</t>
    </rPh>
    <rPh sb="7" eb="9">
      <t>ヨウリョウ</t>
    </rPh>
    <phoneticPr fontId="2"/>
  </si>
  <si>
    <t>年月日：</t>
    <rPh sb="0" eb="3">
      <t>ネンガッピ</t>
    </rPh>
    <phoneticPr fontId="12"/>
  </si>
  <si>
    <t>殿</t>
    <rPh sb="0" eb="1">
      <t>トノ</t>
    </rPh>
    <phoneticPr fontId="12"/>
  </si>
  <si>
    <t>印</t>
  </si>
  <si>
    <t>認　　定　　請　　求　　書</t>
  </si>
  <si>
    <t>契　　約　　日</t>
  </si>
  <si>
    <t>工　　事　　名</t>
  </si>
  <si>
    <t>工　　　　　期</t>
  </si>
  <si>
    <t>工  事  場  所</t>
  </si>
  <si>
    <t>請 負 代 金 額</t>
  </si>
  <si>
    <t>国庫債務負担行為に基づく契約の場合は請負代金額欄の下段に各年度の</t>
    <rPh sb="18" eb="20">
      <t>ウケオイ</t>
    </rPh>
    <rPh sb="20" eb="22">
      <t>ダイキン</t>
    </rPh>
    <rPh sb="22" eb="23">
      <t>ガク</t>
    </rPh>
    <rPh sb="23" eb="24">
      <t>ラン</t>
    </rPh>
    <rPh sb="25" eb="27">
      <t>ゲダン</t>
    </rPh>
    <phoneticPr fontId="4"/>
  </si>
  <si>
    <t>様式-15</t>
    <rPh sb="0" eb="2">
      <t>ヨウシキ</t>
    </rPh>
    <phoneticPr fontId="2"/>
  </si>
  <si>
    <t>認定請求書</t>
    <rPh sb="0" eb="2">
      <t>ニンテイ</t>
    </rPh>
    <rPh sb="2" eb="5">
      <t>セイキュウショ</t>
    </rPh>
    <phoneticPr fontId="2"/>
  </si>
  <si>
    <t>　　　　　　　　　　　　　　　　　　　記</t>
  </si>
  <si>
    <t>　　　工  　事　　名</t>
  </si>
  <si>
    <t>　　　契　　約　　額</t>
  </si>
  <si>
    <t>　　　工  事  場　所</t>
  </si>
  <si>
    <t>　　</t>
  </si>
  <si>
    <t>　　　修補、改造箇所及び補修内容</t>
    <rPh sb="10" eb="11">
      <t>オヨ</t>
    </rPh>
    <rPh sb="12" eb="14">
      <t>ホシュウ</t>
    </rPh>
    <rPh sb="14" eb="16">
      <t>ナイヨウ</t>
    </rPh>
    <phoneticPr fontId="4"/>
  </si>
  <si>
    <t xml:space="preserve">                                                                                  </t>
  </si>
  <si>
    <t xml:space="preserve">                                                                                                     </t>
  </si>
  <si>
    <t>－－－－－－－－－－－－－－－－－－－－－－－－－－－－－－－－－－－－－－－</t>
  </si>
  <si>
    <t>　　（注）本文（　　　　）内には検査種類を記入する。</t>
    <phoneticPr fontId="4"/>
  </si>
  <si>
    <t>様式-21</t>
    <rPh sb="0" eb="2">
      <t>ヨウシキ</t>
    </rPh>
    <phoneticPr fontId="2"/>
  </si>
  <si>
    <t>修補完了届</t>
    <rPh sb="0" eb="2">
      <t>シュウホ</t>
    </rPh>
    <rPh sb="2" eb="5">
      <t>カンリョウトドケ</t>
    </rPh>
    <phoneticPr fontId="2"/>
  </si>
  <si>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</si>
  <si>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</si>
  <si>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</si>
  <si>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</si>
  <si>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</si>
  <si>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</si>
  <si>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</si>
  <si>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</si>
  <si>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</si>
  <si>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</si>
  <si>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</si>
  <si>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</si>
  <si>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</si>
  <si>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</si>
  <si>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</si>
  <si>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</si>
  <si>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　来　形　管　理　図　表</t>
    <phoneticPr fontId="4"/>
  </si>
  <si>
    <t>出来形合否判定総括表</t>
    <phoneticPr fontId="4"/>
  </si>
  <si>
    <t>測点　</t>
    <rPh sb="0" eb="2">
      <t>ソクテン</t>
    </rPh>
    <phoneticPr fontId="4"/>
  </si>
  <si>
    <t>合否判定結果</t>
    <rPh sb="0" eb="2">
      <t>ゴウヒ</t>
    </rPh>
    <rPh sb="2" eb="4">
      <t>ハンテイ</t>
    </rPh>
    <rPh sb="4" eb="6">
      <t>ケッカ</t>
    </rPh>
    <phoneticPr fontId="4"/>
  </si>
  <si>
    <t>測定項目　　　　　　　　　　　　　</t>
    <phoneticPr fontId="4"/>
  </si>
  <si>
    <t>規格値</t>
    <rPh sb="0" eb="3">
      <t>キカクチ</t>
    </rPh>
    <phoneticPr fontId="4"/>
  </si>
  <si>
    <t>判定</t>
    <rPh sb="0" eb="2">
      <t>ハンテイ</t>
    </rPh>
    <phoneticPr fontId="4"/>
  </si>
  <si>
    <t>天端
標高較差</t>
    <rPh sb="0" eb="2">
      <t>テンバ</t>
    </rPh>
    <rPh sb="3" eb="5">
      <t>ヒョウコウ</t>
    </rPh>
    <rPh sb="5" eb="7">
      <t>コウサ</t>
    </rPh>
    <phoneticPr fontId="4"/>
  </si>
  <si>
    <t>平均値</t>
    <rPh sb="0" eb="3">
      <t>ヘイキンチ</t>
    </rPh>
    <phoneticPr fontId="4"/>
  </si>
  <si>
    <t>最大値(差）</t>
    <rPh sb="0" eb="3">
      <t>サイダイチ</t>
    </rPh>
    <rPh sb="4" eb="5">
      <t>サ</t>
    </rPh>
    <phoneticPr fontId="4"/>
  </si>
  <si>
    <t>最小値(差）</t>
    <rPh sb="0" eb="3">
      <t>サイショウチ</t>
    </rPh>
    <rPh sb="4" eb="5">
      <t>サ</t>
    </rPh>
    <phoneticPr fontId="4"/>
  </si>
  <si>
    <t>データ数</t>
    <rPh sb="3" eb="4">
      <t>スウ</t>
    </rPh>
    <phoneticPr fontId="4"/>
  </si>
  <si>
    <t>評価面積</t>
    <rPh sb="0" eb="2">
      <t>ヒョウカ</t>
    </rPh>
    <rPh sb="2" eb="4">
      <t>メンセキ</t>
    </rPh>
    <phoneticPr fontId="4"/>
  </si>
  <si>
    <t>棄却点数</t>
    <rPh sb="0" eb="2">
      <t>キキャク</t>
    </rPh>
    <rPh sb="2" eb="4">
      <t>テンスウ</t>
    </rPh>
    <phoneticPr fontId="4"/>
  </si>
  <si>
    <t>法面
標高較差</t>
    <rPh sb="0" eb="2">
      <t>ノリメン</t>
    </rPh>
    <rPh sb="3" eb="5">
      <t>ヒョウコウ</t>
    </rPh>
    <rPh sb="5" eb="7">
      <t>コウサ</t>
    </rPh>
    <phoneticPr fontId="4"/>
  </si>
  <si>
    <t>品　質　管　理　図　表</t>
    <rPh sb="0" eb="1">
      <t>ヒン</t>
    </rPh>
    <rPh sb="2" eb="3">
      <t>シツ</t>
    </rPh>
    <phoneticPr fontId="4"/>
  </si>
  <si>
    <t>様式-31</t>
    <rPh sb="0" eb="2">
      <t>ヨウシキ</t>
    </rPh>
    <phoneticPr fontId="2"/>
  </si>
  <si>
    <t>出来形管理図表</t>
    <rPh sb="0" eb="2">
      <t>デキ</t>
    </rPh>
    <rPh sb="2" eb="3">
      <t>ガタ</t>
    </rPh>
    <rPh sb="3" eb="5">
      <t>カンリ</t>
    </rPh>
    <rPh sb="5" eb="7">
      <t>ズヒョウ</t>
    </rPh>
    <phoneticPr fontId="2"/>
  </si>
  <si>
    <t>様式-31-2</t>
    <rPh sb="0" eb="2">
      <t>ヨウシキ</t>
    </rPh>
    <phoneticPr fontId="2"/>
  </si>
  <si>
    <t>出来形合否判定総括表</t>
    <rPh sb="0" eb="2">
      <t>デキ</t>
    </rPh>
    <rPh sb="2" eb="3">
      <t>ガタ</t>
    </rPh>
    <rPh sb="3" eb="5">
      <t>ゴウヒ</t>
    </rPh>
    <rPh sb="5" eb="7">
      <t>ハンテイ</t>
    </rPh>
    <rPh sb="7" eb="9">
      <t>ソウカツ</t>
    </rPh>
    <rPh sb="9" eb="10">
      <t>ヒョウ</t>
    </rPh>
    <phoneticPr fontId="2"/>
  </si>
  <si>
    <t>様式-32</t>
    <rPh sb="0" eb="2">
      <t>ヨウシキ</t>
    </rPh>
    <phoneticPr fontId="2"/>
  </si>
  <si>
    <t>品質管理図表</t>
    <rPh sb="0" eb="2">
      <t>ヒンシツ</t>
    </rPh>
    <rPh sb="2" eb="4">
      <t>カンリ</t>
    </rPh>
    <rPh sb="4" eb="6">
      <t>ズヒョウ</t>
    </rPh>
    <phoneticPr fontId="2"/>
  </si>
  <si>
    <t>出来形管理</t>
    <rPh sb="0" eb="2">
      <t>デキ</t>
    </rPh>
    <rPh sb="2" eb="3">
      <t>ガタ</t>
    </rPh>
    <rPh sb="3" eb="5">
      <t>カンリ</t>
    </rPh>
    <phoneticPr fontId="4"/>
  </si>
  <si>
    <t>品質管理</t>
    <rPh sb="0" eb="2">
      <t>ヒンシツ</t>
    </rPh>
    <rPh sb="2" eb="4">
      <t>カンリ</t>
    </rPh>
    <phoneticPr fontId="4"/>
  </si>
  <si>
    <t>出来形管理図表</t>
    <phoneticPr fontId="2"/>
  </si>
  <si>
    <t>共通仕様書1-1-1-23-8</t>
    <rPh sb="0" eb="2">
      <t>キョウツウ</t>
    </rPh>
    <rPh sb="2" eb="5">
      <t>シヨウショ</t>
    </rPh>
    <phoneticPr fontId="4"/>
  </si>
  <si>
    <t>品質管理図表</t>
    <phoneticPr fontId="2"/>
  </si>
  <si>
    <t>令和</t>
    <rPh sb="0" eb="2">
      <t>レイワ</t>
    </rPh>
    <phoneticPr fontId="2"/>
  </si>
  <si>
    <t>令和</t>
    <rPh sb="0" eb="2">
      <t>レイワ</t>
    </rPh>
    <phoneticPr fontId="2"/>
  </si>
  <si>
    <t>○</t>
    <phoneticPr fontId="2"/>
  </si>
  <si>
    <t>令和　　年　　月　　日</t>
  </si>
  <si>
    <t>令和　　年　　月　　日</t>
    <rPh sb="0" eb="2">
      <t>レイワ</t>
    </rPh>
    <phoneticPr fontId="2"/>
  </si>
  <si>
    <t>令和 ○ 年 ○ 月 ○ 日</t>
    <rPh sb="0" eb="2">
      <t>レイワ</t>
    </rPh>
    <phoneticPr fontId="4"/>
  </si>
  <si>
    <t>令和 ○ 年 ○ 月 ○ 日付で契約した次の工事について、監督員を下記のとおり定めたので、</t>
    <rPh sb="0" eb="2">
      <t>レイワ</t>
    </rPh>
    <rPh sb="5" eb="6">
      <t>ネン</t>
    </rPh>
    <rPh sb="9" eb="10">
      <t>ツキ</t>
    </rPh>
    <rPh sb="13" eb="15">
      <t>ヒヅケ</t>
    </rPh>
    <rPh sb="14" eb="15">
      <t>ヅケ</t>
    </rPh>
    <rPh sb="16" eb="18">
      <t>ケイヤク</t>
    </rPh>
    <rPh sb="20" eb="21">
      <t>ツギ</t>
    </rPh>
    <rPh sb="22" eb="24">
      <t>コウジ</t>
    </rPh>
    <rPh sb="29" eb="31">
      <t>カントク</t>
    </rPh>
    <rPh sb="31" eb="32">
      <t>イン</t>
    </rPh>
    <rPh sb="39" eb="40">
      <t>サダ</t>
    </rPh>
    <phoneticPr fontId="2"/>
  </si>
  <si>
    <t>委　託　期　間　：　令和　　　年　　　月　　　日　～　令和　　　年　　　月　　　日</t>
    <rPh sb="0" eb="1">
      <t>イ</t>
    </rPh>
    <rPh sb="2" eb="3">
      <t>コトヅケ</t>
    </rPh>
    <rPh sb="4" eb="5">
      <t>キ</t>
    </rPh>
    <rPh sb="6" eb="7">
      <t>マ</t>
    </rPh>
    <rPh sb="10" eb="12">
      <t>レイワ</t>
    </rPh>
    <rPh sb="15" eb="16">
      <t>ネン</t>
    </rPh>
    <rPh sb="19" eb="20">
      <t>ガツ</t>
    </rPh>
    <rPh sb="23" eb="24">
      <t>ニチ</t>
    </rPh>
    <rPh sb="27" eb="29">
      <t>レイワ</t>
    </rPh>
    <rPh sb="32" eb="33">
      <t>ネン</t>
    </rPh>
    <rPh sb="36" eb="37">
      <t>ガツ</t>
    </rPh>
    <rPh sb="40" eb="41">
      <t>ニチ</t>
    </rPh>
    <phoneticPr fontId="2"/>
  </si>
  <si>
    <t>自　令和 ○ 年 ○ 月 ○ 日　　至　令和 ○ 年 ○ 月 ○ 日</t>
    <rPh sb="0" eb="1">
      <t>ジ</t>
    </rPh>
    <rPh sb="2" eb="4">
      <t>レイワ</t>
    </rPh>
    <rPh sb="7" eb="8">
      <t>ネン</t>
    </rPh>
    <rPh sb="11" eb="12">
      <t>ガツ</t>
    </rPh>
    <rPh sb="15" eb="16">
      <t>ヒ</t>
    </rPh>
    <rPh sb="18" eb="19">
      <t>イタル</t>
    </rPh>
    <rPh sb="20" eb="22">
      <t>レイワ</t>
    </rPh>
    <rPh sb="25" eb="26">
      <t>ネン</t>
    </rPh>
    <rPh sb="29" eb="30">
      <t>ガツ</t>
    </rPh>
    <rPh sb="33" eb="34">
      <t>ニチ</t>
    </rPh>
    <phoneticPr fontId="4"/>
  </si>
  <si>
    <t>令和 ○ 年 ○ 月 ○ 日</t>
    <rPh sb="0" eb="2">
      <t>レイワ</t>
    </rPh>
    <rPh sb="5" eb="6">
      <t>ネン</t>
    </rPh>
    <rPh sb="9" eb="10">
      <t>ガツ</t>
    </rPh>
    <rPh sb="13" eb="14">
      <t>ヒ</t>
    </rPh>
    <phoneticPr fontId="4"/>
  </si>
  <si>
    <t>令和 ○ 年 ○ 月 ○ 日</t>
    <rPh sb="0" eb="2">
      <t>レイワ</t>
    </rPh>
    <phoneticPr fontId="2"/>
  </si>
  <si>
    <t>令和　 年　 月　 日</t>
    <rPh sb="0" eb="2">
      <t>レイワ</t>
    </rPh>
    <phoneticPr fontId="4"/>
  </si>
  <si>
    <t>令和　　　　年　　　　　月頃</t>
    <rPh sb="0" eb="2">
      <t>レイワ</t>
    </rPh>
    <rPh sb="6" eb="7">
      <t>ネン</t>
    </rPh>
    <rPh sb="12" eb="13">
      <t>ガツ</t>
    </rPh>
    <rPh sb="13" eb="14">
      <t>ゴロ</t>
    </rPh>
    <phoneticPr fontId="4"/>
  </si>
  <si>
    <t>令和　　年　　月　　日</t>
    <rPh sb="0" eb="2">
      <t>レイワ</t>
    </rPh>
    <phoneticPr fontId="2"/>
  </si>
  <si>
    <t>令和 ○ 年 ○ 月 ○ 日</t>
    <rPh sb="0" eb="2">
      <t>レイワ</t>
    </rPh>
    <rPh sb="5" eb="6">
      <t>ネン</t>
    </rPh>
    <rPh sb="9" eb="10">
      <t>ガツ</t>
    </rPh>
    <rPh sb="13" eb="14">
      <t>ヒ</t>
    </rPh>
    <phoneticPr fontId="2"/>
  </si>
  <si>
    <t>自　令和○年○月○日</t>
    <rPh sb="0" eb="1">
      <t>ジ</t>
    </rPh>
    <rPh sb="5" eb="6">
      <t>ネン</t>
    </rPh>
    <rPh sb="7" eb="8">
      <t>ガツ</t>
    </rPh>
    <rPh sb="9" eb="10">
      <t>ヒ</t>
    </rPh>
    <phoneticPr fontId="4"/>
  </si>
  <si>
    <t>至　令和○年○月○日</t>
    <rPh sb="0" eb="1">
      <t>イタル</t>
    </rPh>
    <rPh sb="5" eb="6">
      <t>ネン</t>
    </rPh>
    <rPh sb="7" eb="8">
      <t>ガツ</t>
    </rPh>
    <rPh sb="9" eb="10">
      <t>ニチ</t>
    </rPh>
    <phoneticPr fontId="4"/>
  </si>
  <si>
    <t>令和　　年　月　日</t>
    <rPh sb="4" eb="5">
      <t>トシ</t>
    </rPh>
    <rPh sb="6" eb="7">
      <t>ツキ</t>
    </rPh>
    <rPh sb="8" eb="9">
      <t>ヒ</t>
    </rPh>
    <phoneticPr fontId="4"/>
  </si>
  <si>
    <t>令和○年○月○日</t>
    <rPh sb="3" eb="4">
      <t>トシ</t>
    </rPh>
    <rPh sb="5" eb="6">
      <t>ガツ</t>
    </rPh>
    <rPh sb="7" eb="8">
      <t>ヒ</t>
    </rPh>
    <phoneticPr fontId="4"/>
  </si>
  <si>
    <t>令和  年  月  日</t>
  </si>
  <si>
    <t>自 令和○年○月○日</t>
    <rPh sb="0" eb="1">
      <t>ジ</t>
    </rPh>
    <rPh sb="5" eb="6">
      <t>トシ</t>
    </rPh>
    <rPh sb="7" eb="8">
      <t>ツキ</t>
    </rPh>
    <rPh sb="9" eb="10">
      <t>ヒ</t>
    </rPh>
    <phoneticPr fontId="4"/>
  </si>
  <si>
    <t>自 令和  年  月  日</t>
    <rPh sb="0" eb="1">
      <t>ジ</t>
    </rPh>
    <rPh sb="6" eb="7">
      <t>トシ</t>
    </rPh>
    <rPh sb="9" eb="10">
      <t>ツキ</t>
    </rPh>
    <rPh sb="12" eb="13">
      <t>ヒ</t>
    </rPh>
    <phoneticPr fontId="4"/>
  </si>
  <si>
    <t>至 令和○年○月○日</t>
    <rPh sb="0" eb="1">
      <t>イタ</t>
    </rPh>
    <rPh sb="5" eb="6">
      <t>トシ</t>
    </rPh>
    <rPh sb="7" eb="8">
      <t>ツキ</t>
    </rPh>
    <rPh sb="9" eb="10">
      <t>ヒ</t>
    </rPh>
    <phoneticPr fontId="4"/>
  </si>
  <si>
    <t>至 令和  年  月  日</t>
    <rPh sb="0" eb="1">
      <t>イタ</t>
    </rPh>
    <rPh sb="6" eb="7">
      <t>トシ</t>
    </rPh>
    <rPh sb="9" eb="10">
      <t>ツキ</t>
    </rPh>
    <rPh sb="12" eb="13">
      <t>ヒ</t>
    </rPh>
    <phoneticPr fontId="4"/>
  </si>
  <si>
    <t>令和 ○ 年 ○ 月 ○ 日</t>
    <rPh sb="5" eb="6">
      <t>トシ</t>
    </rPh>
    <rPh sb="9" eb="10">
      <t>ツキ</t>
    </rPh>
    <rPh sb="13" eb="14">
      <t>ヒ</t>
    </rPh>
    <phoneticPr fontId="2"/>
  </si>
  <si>
    <t>令和 ○ 年 ○ 月 ○ 日付で契約した次の工事について、建設工事請負契約書第13条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2"/>
  </si>
  <si>
    <t>令和　　年　　月　　日</t>
    <rPh sb="4" eb="5">
      <t>ネン</t>
    </rPh>
    <rPh sb="7" eb="8">
      <t>ツキ</t>
    </rPh>
    <rPh sb="10" eb="11">
      <t>ニチ</t>
    </rPh>
    <phoneticPr fontId="2"/>
  </si>
  <si>
    <t>令和 ○ 年 ○ 月 ○ 日</t>
    <rPh sb="5" eb="6">
      <t>ネン</t>
    </rPh>
    <rPh sb="9" eb="10">
      <t>ガツ</t>
    </rPh>
    <rPh sb="13" eb="14">
      <t>ニチ</t>
    </rPh>
    <phoneticPr fontId="2"/>
  </si>
  <si>
    <t>令和　　年　　月　　日</t>
    <rPh sb="4" eb="5">
      <t>トシ</t>
    </rPh>
    <rPh sb="7" eb="8">
      <t>ツキ</t>
    </rPh>
    <rPh sb="10" eb="11">
      <t>ヒ</t>
    </rPh>
    <phoneticPr fontId="2"/>
  </si>
  <si>
    <t>令和 ○ 年 ○ 月 ○ 日付で契約した次の工事における下記 〔 材料調合 ・ 施工 〕 について</t>
    <rPh sb="5" eb="6">
      <t>ネン</t>
    </rPh>
    <rPh sb="9" eb="10">
      <t>ガツ</t>
    </rPh>
    <rPh sb="13" eb="15">
      <t>ニチヅケ</t>
    </rPh>
    <rPh sb="16" eb="18">
      <t>ケイヤク</t>
    </rPh>
    <rPh sb="20" eb="21">
      <t>ツギ</t>
    </rPh>
    <rPh sb="22" eb="24">
      <t>コウジ</t>
    </rPh>
    <rPh sb="28" eb="30">
      <t>カキ</t>
    </rPh>
    <rPh sb="33" eb="35">
      <t>ザイリョウ</t>
    </rPh>
    <rPh sb="35" eb="37">
      <t>チョウゴウ</t>
    </rPh>
    <rPh sb="40" eb="42">
      <t>セコウ</t>
    </rPh>
    <phoneticPr fontId="4"/>
  </si>
  <si>
    <t>令和 ○ 年 ○ 月 ○ 日</t>
    <rPh sb="5" eb="6">
      <t>ネン</t>
    </rPh>
    <rPh sb="9" eb="10">
      <t>ガツ</t>
    </rPh>
    <rPh sb="13" eb="14">
      <t>ヒ</t>
    </rPh>
    <phoneticPr fontId="2"/>
  </si>
  <si>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4"/>
  </si>
  <si>
    <t>令和○○年度</t>
    <rPh sb="4" eb="6">
      <t>ネンド</t>
    </rPh>
    <phoneticPr fontId="4"/>
  </si>
  <si>
    <t>令和□□年度</t>
    <rPh sb="4" eb="6">
      <t>ネンド</t>
    </rPh>
    <phoneticPr fontId="4"/>
  </si>
  <si>
    <t>自　令和 ○ 年 ○ 月 ○ 日</t>
    <rPh sb="0" eb="1">
      <t>ジ</t>
    </rPh>
    <rPh sb="7" eb="8">
      <t>ネン</t>
    </rPh>
    <rPh sb="11" eb="12">
      <t>ガツ</t>
    </rPh>
    <rPh sb="15" eb="16">
      <t>ニチ</t>
    </rPh>
    <phoneticPr fontId="2"/>
  </si>
  <si>
    <t>至　令和 ○ 年 ○ 月 ○ 日</t>
    <rPh sb="0" eb="1">
      <t>イタル</t>
    </rPh>
    <rPh sb="7" eb="8">
      <t>ネン</t>
    </rPh>
    <rPh sb="11" eb="12">
      <t>ガツ</t>
    </rPh>
    <rPh sb="15" eb="16">
      <t>ニチ</t>
    </rPh>
    <phoneticPr fontId="2"/>
  </si>
  <si>
    <t>（至：令和　年　月　日）</t>
    <rPh sb="1" eb="2">
      <t>イタ</t>
    </rPh>
    <rPh sb="6" eb="7">
      <t>ネン</t>
    </rPh>
    <rPh sb="8" eb="9">
      <t>ガツ</t>
    </rPh>
    <rPh sb="10" eb="11">
      <t>ニチ</t>
    </rPh>
    <phoneticPr fontId="2"/>
  </si>
  <si>
    <t>令和　　年　　月　　日</t>
    <rPh sb="4" eb="5">
      <t>ネン</t>
    </rPh>
    <rPh sb="7" eb="8">
      <t>ガツ</t>
    </rPh>
    <rPh sb="10" eb="11">
      <t>ニチ</t>
    </rPh>
    <phoneticPr fontId="2"/>
  </si>
  <si>
    <t>（至　令和 ○ 年 ○ 月 ○ 日）</t>
    <rPh sb="1" eb="2">
      <t>イタル</t>
    </rPh>
    <rPh sb="8" eb="9">
      <t>ネン</t>
    </rPh>
    <rPh sb="12" eb="13">
      <t>ガツ</t>
    </rPh>
    <rPh sb="16" eb="17">
      <t>ニチ</t>
    </rPh>
    <phoneticPr fontId="2"/>
  </si>
  <si>
    <t>令和 ○ 年 ○ 月 ○ 日付で契約した次の工事について、下記のとおり施工条件の変更等が</t>
    <rPh sb="5" eb="6">
      <t>ネン</t>
    </rPh>
    <rPh sb="9" eb="10">
      <t>ガツ</t>
    </rPh>
    <rPh sb="13" eb="15">
      <t>ニチヅケ</t>
    </rPh>
    <rPh sb="16" eb="18">
      <t>ケイヤク</t>
    </rPh>
    <rPh sb="20" eb="21">
      <t>ツギ</t>
    </rPh>
    <rPh sb="22" eb="24">
      <t>コウジ</t>
    </rPh>
    <rPh sb="29" eb="35">
      <t>カ</t>
    </rPh>
    <rPh sb="35" eb="37">
      <t>セコウ</t>
    </rPh>
    <rPh sb="37" eb="39">
      <t>ジョウケン</t>
    </rPh>
    <rPh sb="40" eb="42">
      <t>ヘンコウ</t>
    </rPh>
    <rPh sb="42" eb="43">
      <t>トウ</t>
    </rPh>
    <phoneticPr fontId="4"/>
  </si>
  <si>
    <t>令和　　年　　月　　日</t>
    <rPh sb="4" eb="5">
      <t>トシ</t>
    </rPh>
    <rPh sb="7" eb="8">
      <t>ツキヒヅケ</t>
    </rPh>
    <phoneticPr fontId="4"/>
  </si>
  <si>
    <t>令和 ○ 年 ○ 月 ○ 日付で請求のあった次の工事における施工条件変更確認については、</t>
    <rPh sb="5" eb="6">
      <t>トシ</t>
    </rPh>
    <rPh sb="9" eb="10">
      <t>ツキ</t>
    </rPh>
    <rPh sb="13" eb="15">
      <t>ヒヅケ</t>
    </rPh>
    <rPh sb="14" eb="15">
      <t>ヅケ</t>
    </rPh>
    <rPh sb="16" eb="18">
      <t>セイキュウ</t>
    </rPh>
    <rPh sb="22" eb="23">
      <t>ツギ</t>
    </rPh>
    <rPh sb="24" eb="26">
      <t>コウジ</t>
    </rPh>
    <rPh sb="30" eb="32">
      <t>セコウ</t>
    </rPh>
    <rPh sb="32" eb="34">
      <t>ジョウケン</t>
    </rPh>
    <rPh sb="34" eb="36">
      <t>ヘンコウ</t>
    </rPh>
    <rPh sb="36" eb="38">
      <t>カクニン</t>
    </rPh>
    <phoneticPr fontId="4"/>
  </si>
  <si>
    <t>令和 ○ 年 ○ 月 ○ 日付で契約した次の工事について、建設工事請負契約書第20条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</si>
  <si>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１　本工事を令和　年　月　日</t>
    <rPh sb="2" eb="5">
      <t>ホンコウジ</t>
    </rPh>
    <phoneticPr fontId="2"/>
  </si>
  <si>
    <t>１　本工事を令和 ○ 年 ○ 月 ○ 日から 〔 全部 ・ 一部 〕 一時中止します。</t>
    <rPh sb="2" eb="5">
      <t>ホンコウジ</t>
    </rPh>
    <rPh sb="11" eb="12">
      <t>ネン</t>
    </rPh>
    <rPh sb="15" eb="16">
      <t>ガツ</t>
    </rPh>
    <rPh sb="19" eb="20">
      <t>ヒ</t>
    </rPh>
    <rPh sb="25" eb="27">
      <t>ゼンブ</t>
    </rPh>
    <rPh sb="30" eb="32">
      <t>イチブ</t>
    </rPh>
    <rPh sb="35" eb="37">
      <t>イチジ</t>
    </rPh>
    <rPh sb="37" eb="39">
      <t>チュウシ</t>
    </rPh>
    <phoneticPr fontId="2"/>
  </si>
  <si>
    <t>○○日間　又は　令和　　年　　月　　日　まで</t>
  </si>
  <si>
    <t>４　工事一時中止予定期間　：　令和 ○ 年 ○ 月 ○ 日　まで</t>
    <rPh sb="2" eb="4">
      <t>コウジ</t>
    </rPh>
    <rPh sb="4" eb="6">
      <t>イチジ</t>
    </rPh>
    <rPh sb="6" eb="8">
      <t>チュウシ</t>
    </rPh>
    <rPh sb="8" eb="10">
      <t>ヨテイ</t>
    </rPh>
    <rPh sb="10" eb="12">
      <t>キカン</t>
    </rPh>
    <rPh sb="20" eb="21">
      <t>トシ</t>
    </rPh>
    <rPh sb="24" eb="25">
      <t>ツキ</t>
    </rPh>
    <rPh sb="28" eb="29">
      <t>ヒ</t>
    </rPh>
    <phoneticPr fontId="2"/>
  </si>
  <si>
    <t>建設工事請負契約書第20条第 （　　） 項の規定に基づき、令和　　年　　月　　日付、</t>
    <rPh sb="0" eb="2">
      <t>ケンセツ</t>
    </rPh>
    <rPh sb="2" eb="4">
      <t>コウジ</t>
    </rPh>
    <rPh sb="4" eb="6">
      <t>ウケオイ</t>
    </rPh>
    <rPh sb="9" eb="10">
      <t>ダイ</t>
    </rPh>
    <rPh sb="12" eb="13">
      <t>ジョウ</t>
    </rPh>
    <rPh sb="13" eb="14">
      <t>ダイ</t>
    </rPh>
    <rPh sb="20" eb="21">
      <t>コウ</t>
    </rPh>
    <rPh sb="22" eb="24">
      <t>キテイ</t>
    </rPh>
    <rPh sb="25" eb="26">
      <t>モト</t>
    </rPh>
    <rPh sb="33" eb="34">
      <t>トシ</t>
    </rPh>
    <rPh sb="36" eb="37">
      <t>ツキ</t>
    </rPh>
    <rPh sb="39" eb="41">
      <t>ヒヅケ</t>
    </rPh>
    <phoneticPr fontId="4"/>
  </si>
  <si>
    <t>建設工事請負契約書第20条第 （ １ ） 項の規定に基づき、令和 ○ 年 ○ 月 ○ 日付、</t>
    <rPh sb="0" eb="2">
      <t>ケンセツ</t>
    </rPh>
    <rPh sb="2" eb="4">
      <t>コウジ</t>
    </rPh>
    <rPh sb="4" eb="6">
      <t>ウケオイ</t>
    </rPh>
    <rPh sb="9" eb="10">
      <t>ダイ</t>
    </rPh>
    <rPh sb="12" eb="13">
      <t>ジョウ</t>
    </rPh>
    <rPh sb="13" eb="14">
      <t>ダイ</t>
    </rPh>
    <rPh sb="21" eb="22">
      <t>コウ</t>
    </rPh>
    <rPh sb="23" eb="25">
      <t>キテイ</t>
    </rPh>
    <rPh sb="26" eb="27">
      <t>モト</t>
    </rPh>
    <rPh sb="35" eb="36">
      <t>トシ</t>
    </rPh>
    <rPh sb="39" eb="40">
      <t>ツキ</t>
    </rPh>
    <rPh sb="43" eb="45">
      <t>ヒヅケ</t>
    </rPh>
    <phoneticPr fontId="4"/>
  </si>
  <si>
    <t>１　令和 ○ 年 ○ 月 ○ 日より 〔 全部 ・ 一部 〕 一時中止を行っている本工事を、</t>
    <rPh sb="7" eb="8">
      <t>トシ</t>
    </rPh>
    <rPh sb="11" eb="12">
      <t>ツキ</t>
    </rPh>
    <rPh sb="15" eb="16">
      <t>ヒ</t>
    </rPh>
    <rPh sb="21" eb="23">
      <t>ゼンブ</t>
    </rPh>
    <rPh sb="26" eb="28">
      <t>イチブ</t>
    </rPh>
    <rPh sb="31" eb="33">
      <t>イチジ</t>
    </rPh>
    <rPh sb="33" eb="35">
      <t>チュウシ</t>
    </rPh>
    <rPh sb="36" eb="37">
      <t>オコナ</t>
    </rPh>
    <rPh sb="41" eb="42">
      <t>ホン</t>
    </rPh>
    <rPh sb="42" eb="44">
      <t>コウジ</t>
    </rPh>
    <phoneticPr fontId="2"/>
  </si>
  <si>
    <t>令和 ○ 年 ○ 月 ○ 日より 〔 全部 ・ 一部 〕 再開します。</t>
  </si>
  <si>
    <t>令和 ○ 年 ○ 月 ○ 日</t>
    <rPh sb="5" eb="6">
      <t>ネン</t>
    </rPh>
    <rPh sb="9" eb="10">
      <t>ガツ</t>
    </rPh>
    <rPh sb="13" eb="14">
      <t>ニチ</t>
    </rPh>
    <phoneticPr fontId="4"/>
  </si>
  <si>
    <t>自　令和 ○ 年 ○ 月 ○ 日</t>
    <rPh sb="0" eb="1">
      <t>ジ</t>
    </rPh>
    <rPh sb="7" eb="8">
      <t>ネン</t>
    </rPh>
    <rPh sb="11" eb="12">
      <t>ガツ</t>
    </rPh>
    <rPh sb="15" eb="16">
      <t>ヒ</t>
    </rPh>
    <phoneticPr fontId="2"/>
  </si>
  <si>
    <t>令和24年5月8日24：00△△建設株式会社ヤード</t>
    <rPh sb="4" eb="5">
      <t>ネン</t>
    </rPh>
    <rPh sb="6" eb="7">
      <t>ガツ</t>
    </rPh>
    <rPh sb="8" eb="9">
      <t>ニチ</t>
    </rPh>
    <rPh sb="16" eb="18">
      <t>ケンセツ</t>
    </rPh>
    <rPh sb="18" eb="22">
      <t>カブシキガイシャ</t>
    </rPh>
    <phoneticPr fontId="2"/>
  </si>
  <si>
    <t>令和 ○ 年 ○ 月 ○ 日付で契約した次の工事について、建設工事請負契約書第12条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phoneticPr fontId="4"/>
  </si>
  <si>
    <t>令和　　年　　月　　日</t>
    <rPh sb="4" eb="5">
      <t>トシ</t>
    </rPh>
    <rPh sb="7" eb="8">
      <t>ツキ</t>
    </rPh>
    <rPh sb="10" eb="11">
      <t>ヒ</t>
    </rPh>
    <phoneticPr fontId="4"/>
  </si>
  <si>
    <t>令和 ○ 年 ○ 月 ○ 日付けで是正の措置請求があった次の工事について、建設工事請負</t>
    <rPh sb="17" eb="19">
      <t>ゼセイ</t>
    </rPh>
    <rPh sb="20" eb="22">
      <t>ソチ</t>
    </rPh>
    <rPh sb="22" eb="24">
      <t>セイキュウ</t>
    </rPh>
    <rPh sb="28" eb="29">
      <t>ツギ</t>
    </rPh>
    <rPh sb="30" eb="32">
      <t>コウジ</t>
    </rPh>
    <rPh sb="37" eb="39">
      <t>ケンセツ</t>
    </rPh>
    <rPh sb="39" eb="41">
      <t>コウジ</t>
    </rPh>
    <rPh sb="41" eb="43">
      <t>ウケオイ</t>
    </rPh>
    <phoneticPr fontId="4"/>
  </si>
  <si>
    <t>令和 ○ 年 ○ 月 ○ 日付で契約した次の工事について、下記のとおり臨機の措置をとった</t>
    <rPh sb="5" eb="6">
      <t>トシ</t>
    </rPh>
    <rPh sb="9" eb="10">
      <t>ツキ</t>
    </rPh>
    <rPh sb="13" eb="15">
      <t>ヒヅケ</t>
    </rPh>
    <rPh sb="14" eb="15">
      <t>ヅケ</t>
    </rPh>
    <rPh sb="16" eb="18">
      <t>ケイヤク</t>
    </rPh>
    <rPh sb="20" eb="21">
      <t>ツギ</t>
    </rPh>
    <rPh sb="22" eb="24">
      <t>コウジ</t>
    </rPh>
    <rPh sb="29" eb="31">
      <t>カキ</t>
    </rPh>
    <rPh sb="35" eb="37">
      <t>リンキ</t>
    </rPh>
    <rPh sb="38" eb="40">
      <t>ソチ</t>
    </rPh>
    <phoneticPr fontId="4"/>
  </si>
  <si>
    <t>令和 ○ 年 ○ 月 ○ 日付で契約した次の工事について、下記のとおり天災その他不可抗力</t>
    <rPh sb="5" eb="6">
      <t>トシ</t>
    </rPh>
    <rPh sb="9" eb="10">
      <t>ツキ</t>
    </rPh>
    <rPh sb="13" eb="15">
      <t>ヒヅケ</t>
    </rPh>
    <rPh sb="14" eb="15">
      <t>ヅケ</t>
    </rPh>
    <rPh sb="16" eb="18">
      <t>ケイヤク</t>
    </rPh>
    <rPh sb="20" eb="21">
      <t>ツギ</t>
    </rPh>
    <rPh sb="22" eb="24">
      <t>コウジ</t>
    </rPh>
    <rPh sb="29" eb="31">
      <t>カキ</t>
    </rPh>
    <rPh sb="35" eb="37">
      <t>テンサイ</t>
    </rPh>
    <rPh sb="39" eb="40">
      <t>タ</t>
    </rPh>
    <rPh sb="40" eb="44">
      <t>フカコウリョク</t>
    </rPh>
    <phoneticPr fontId="4"/>
  </si>
  <si>
    <t>令和　 年　 月　 日</t>
    <rPh sb="4" eb="5">
      <t>ネン</t>
    </rPh>
    <rPh sb="7" eb="8">
      <t>ツキ</t>
    </rPh>
    <rPh sb="10" eb="11">
      <t>ニチ</t>
    </rPh>
    <phoneticPr fontId="2"/>
  </si>
  <si>
    <t>令和 ○ 年 ○ 月 ○ 日付で損害通知のあった次の工事について、下記のとおり天災その他</t>
    <rPh sb="5" eb="6">
      <t>トシ</t>
    </rPh>
    <rPh sb="9" eb="10">
      <t>ツキ</t>
    </rPh>
    <rPh sb="13" eb="15">
      <t>ヒヅケ</t>
    </rPh>
    <rPh sb="14" eb="15">
      <t>ヅケ</t>
    </rPh>
    <rPh sb="16" eb="18">
      <t>ソンガイ</t>
    </rPh>
    <rPh sb="18" eb="20">
      <t>ツウチ</t>
    </rPh>
    <rPh sb="24" eb="25">
      <t>ツギ</t>
    </rPh>
    <rPh sb="26" eb="28">
      <t>コウジ</t>
    </rPh>
    <rPh sb="33" eb="35">
      <t>カキ</t>
    </rPh>
    <rPh sb="39" eb="41">
      <t>テンサイ</t>
    </rPh>
    <rPh sb="43" eb="44">
      <t>タ</t>
    </rPh>
    <phoneticPr fontId="4"/>
  </si>
  <si>
    <t>令和 ○ 年 ○ 月 ○ 日付で確認の通知があった次の工事について、建設工事請負契約書</t>
    <rPh sb="5" eb="6">
      <t>トシ</t>
    </rPh>
    <rPh sb="9" eb="10">
      <t>ガツ</t>
    </rPh>
    <rPh sb="13" eb="15">
      <t>ヒヅケ</t>
    </rPh>
    <rPh sb="14" eb="15">
      <t>ヅケ</t>
    </rPh>
    <rPh sb="16" eb="18">
      <t>カクニン</t>
    </rPh>
    <rPh sb="19" eb="21">
      <t>ツウチ</t>
    </rPh>
    <rPh sb="25" eb="26">
      <t>ツギ</t>
    </rPh>
    <rPh sb="27" eb="29">
      <t>コウジ</t>
    </rPh>
    <rPh sb="34" eb="36">
      <t>ケンセツ</t>
    </rPh>
    <rPh sb="36" eb="38">
      <t>コウジ</t>
    </rPh>
    <rPh sb="38" eb="40">
      <t>ウケオイ</t>
    </rPh>
    <phoneticPr fontId="4"/>
  </si>
  <si>
    <t>令和 ○ 年 ○ 月 ○ 日付で契約した次の工事について、建設工事請負契約書第 （ 49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
  </si>
  <si>
    <t>令和  年  月  日</t>
    <rPh sb="4" eb="5">
      <t>ネン</t>
    </rPh>
    <rPh sb="7" eb="8">
      <t>ガツ</t>
    </rPh>
    <rPh sb="10" eb="11">
      <t>ニチ</t>
    </rPh>
    <phoneticPr fontId="4"/>
  </si>
  <si>
    <t>　令和　年　月　日付け○○第○○○○○○号で協議がありました下記建設工事の設計変更について、同意します。</t>
    <rPh sb="4" eb="5">
      <t>ネン</t>
    </rPh>
    <rPh sb="6" eb="7">
      <t>ガツ</t>
    </rPh>
    <rPh sb="8" eb="9">
      <t>ニチ</t>
    </rPh>
    <rPh sb="9" eb="10">
      <t>ヅ</t>
    </rPh>
    <rPh sb="13" eb="14">
      <t>ダイ</t>
    </rPh>
    <rPh sb="20" eb="21">
      <t>ゴウ</t>
    </rPh>
    <rPh sb="22" eb="24">
      <t>キョウギ</t>
    </rPh>
    <rPh sb="37" eb="39">
      <t>セッケイ</t>
    </rPh>
    <rPh sb="39" eb="41">
      <t>ヘンコウ</t>
    </rPh>
    <phoneticPr fontId="4"/>
  </si>
  <si>
    <t>　令和 ○ 年 ○ 月 ○ 日付で契約した次の工事について、下記のとおり県外の建設業者を下請負人に選定しましたので、提出します。</t>
  </si>
  <si>
    <t>：自 令和○○年○月○日 ～ 至 令和○○年○月○日</t>
    <rPh sb="1" eb="2">
      <t>ジ</t>
    </rPh>
    <rPh sb="7" eb="8">
      <t>ネン</t>
    </rPh>
    <rPh sb="9" eb="10">
      <t>ガツ</t>
    </rPh>
    <rPh sb="11" eb="12">
      <t>ニチ</t>
    </rPh>
    <rPh sb="15" eb="16">
      <t>イタ</t>
    </rPh>
    <rPh sb="21" eb="22">
      <t>ネン</t>
    </rPh>
    <rPh sb="23" eb="24">
      <t>ガツ</t>
    </rPh>
    <rPh sb="25" eb="26">
      <t>ニチ</t>
    </rPh>
    <phoneticPr fontId="27"/>
  </si>
  <si>
    <t>自　令和 ○ 年 ○ 月 ○ 日</t>
    <rPh sb="0" eb="1">
      <t>ジ</t>
    </rPh>
    <rPh sb="7" eb="8">
      <t>トシ</t>
    </rPh>
    <rPh sb="11" eb="12">
      <t>ツキ</t>
    </rPh>
    <rPh sb="15" eb="16">
      <t>ヒ</t>
    </rPh>
    <phoneticPr fontId="2"/>
  </si>
  <si>
    <t>至　令和 ○ 年 ○ 月 ○ 日</t>
    <rPh sb="0" eb="1">
      <t>イタ</t>
    </rPh>
    <rPh sb="7" eb="8">
      <t>トシ</t>
    </rPh>
    <rPh sb="11" eb="12">
      <t>ツキ</t>
    </rPh>
    <rPh sb="15" eb="16">
      <t>ヒ</t>
    </rPh>
    <phoneticPr fontId="2"/>
  </si>
  <si>
    <t>完成年月日　　　令和 ○ 年 ○ 月 ○ 日</t>
    <rPh sb="0" eb="2">
      <t>カンセイ</t>
    </rPh>
    <rPh sb="2" eb="5">
      <t>ネンガッピ</t>
    </rPh>
    <phoneticPr fontId="2"/>
  </si>
  <si>
    <t>令和　　年　　月　　日　</t>
  </si>
  <si>
    <t>令和○年○月○日</t>
    <rPh sb="3" eb="4">
      <t>ネン</t>
    </rPh>
    <rPh sb="5" eb="6">
      <t>ガツ</t>
    </rPh>
    <rPh sb="7" eb="8">
      <t>ニチ</t>
    </rPh>
    <phoneticPr fontId="4"/>
  </si>
  <si>
    <t>令和 ○ 年 ○ 月 ○ 日付で契約した次の工事について、建設工事請負契約書第 （ ２３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4"/>
  </si>
  <si>
    <t>令和 ○ 年 ○ 月 ○ 日付で契約した次の工事について、建設工事請負契約書第15条の規定</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rPh sb="43" eb="45">
      <t>キテイ</t>
    </rPh>
    <phoneticPr fontId="4"/>
  </si>
  <si>
    <t>現場監督員</t>
    <rPh sb="0" eb="2">
      <t>ゲンバ</t>
    </rPh>
    <rPh sb="2" eb="4">
      <t>カントク</t>
    </rPh>
    <rPh sb="4" eb="5">
      <t>イン</t>
    </rPh>
    <phoneticPr fontId="4"/>
  </si>
  <si>
    <t>○○○○○○○○○○○○○○○○工事</t>
  </si>
  <si>
    <t>第4号様式</t>
    <rPh sb="0" eb="1">
      <t>ダイ</t>
    </rPh>
    <rPh sb="2" eb="3">
      <t>ゴウ</t>
    </rPh>
    <rPh sb="3" eb="5">
      <t>ヨウシキ</t>
    </rPh>
    <phoneticPr fontId="2"/>
  </si>
  <si>
    <t>第6号様式</t>
    <rPh sb="0" eb="1">
      <t>ダイ</t>
    </rPh>
    <rPh sb="2" eb="3">
      <t>ゴウ</t>
    </rPh>
    <rPh sb="3" eb="5">
      <t>ヨウシキ</t>
    </rPh>
    <phoneticPr fontId="2"/>
  </si>
  <si>
    <t>第7号様式</t>
    <rPh sb="0" eb="1">
      <t>ダイ</t>
    </rPh>
    <rPh sb="2" eb="3">
      <t>ゴウ</t>
    </rPh>
    <rPh sb="3" eb="5">
      <t>ヨウシキ</t>
    </rPh>
    <phoneticPr fontId="2"/>
  </si>
  <si>
    <t>営繕第1号様式</t>
    <rPh sb="2" eb="3">
      <t>ダイ</t>
    </rPh>
    <rPh sb="4" eb="5">
      <t>ゴウ</t>
    </rPh>
    <rPh sb="5" eb="7">
      <t>ヨウシキ</t>
    </rPh>
    <phoneticPr fontId="2"/>
  </si>
  <si>
    <t>第11号様式</t>
    <rPh sb="0" eb="1">
      <t>ダイ</t>
    </rPh>
    <rPh sb="3" eb="4">
      <t>ゴウ</t>
    </rPh>
    <rPh sb="4" eb="6">
      <t>ヨウシキ</t>
    </rPh>
    <phoneticPr fontId="2"/>
  </si>
  <si>
    <t>土木第1号様式</t>
    <rPh sb="0" eb="2">
      <t>ドボク</t>
    </rPh>
    <rPh sb="2" eb="3">
      <t>ダイ</t>
    </rPh>
    <rPh sb="4" eb="5">
      <t>ゴウ</t>
    </rPh>
    <rPh sb="5" eb="7">
      <t>ヨウシキ</t>
    </rPh>
    <phoneticPr fontId="2"/>
  </si>
  <si>
    <t>土木第2号様式</t>
    <rPh sb="0" eb="2">
      <t>ドボク</t>
    </rPh>
    <rPh sb="2" eb="3">
      <t>ダイ</t>
    </rPh>
    <rPh sb="4" eb="5">
      <t>ゴウ</t>
    </rPh>
    <rPh sb="5" eb="7">
      <t>ヨウシキ</t>
    </rPh>
    <phoneticPr fontId="2"/>
  </si>
  <si>
    <t>第13号様式</t>
    <rPh sb="0" eb="1">
      <t>ダイ</t>
    </rPh>
    <rPh sb="3" eb="4">
      <t>ゴウ</t>
    </rPh>
    <rPh sb="4" eb="6">
      <t>ヨウシキ</t>
    </rPh>
    <phoneticPr fontId="2"/>
  </si>
  <si>
    <t>土木第3号様式</t>
    <rPh sb="0" eb="2">
      <t>ドボク</t>
    </rPh>
    <rPh sb="2" eb="3">
      <t>ダイ</t>
    </rPh>
    <rPh sb="4" eb="5">
      <t>ゴウ</t>
    </rPh>
    <rPh sb="5" eb="7">
      <t>ヨウシキ</t>
    </rPh>
    <phoneticPr fontId="2"/>
  </si>
  <si>
    <t>第16号様式</t>
    <rPh sb="0" eb="1">
      <t>ダイ</t>
    </rPh>
    <rPh sb="3" eb="4">
      <t>ゴウ</t>
    </rPh>
    <rPh sb="4" eb="6">
      <t>ヨウシキ</t>
    </rPh>
    <phoneticPr fontId="2"/>
  </si>
  <si>
    <t>沖縄県土木建築部建設工事関係標準様式一覧（土木工事）</t>
    <rPh sb="0" eb="3">
      <t>オキナワケン</t>
    </rPh>
    <rPh sb="3" eb="5">
      <t>ドボク</t>
    </rPh>
    <rPh sb="5" eb="8">
      <t>ケンチクブ</t>
    </rPh>
    <rPh sb="8" eb="10">
      <t>ケンセツ</t>
    </rPh>
    <rPh sb="10" eb="12">
      <t>コウジ</t>
    </rPh>
    <rPh sb="12" eb="14">
      <t>カンケイ</t>
    </rPh>
    <rPh sb="14" eb="16">
      <t>ヒョウジュン</t>
    </rPh>
    <rPh sb="16" eb="18">
      <t>ヨウシキ</t>
    </rPh>
    <rPh sb="18" eb="20">
      <t>イチラン</t>
    </rPh>
    <rPh sb="21" eb="23">
      <t>ドボク</t>
    </rPh>
    <rPh sb="23" eb="25">
      <t>コウジ</t>
    </rPh>
    <phoneticPr fontId="2"/>
  </si>
  <si>
    <t>　別紙</t>
    <rPh sb="1" eb="3">
      <t>ベッシ</t>
    </rPh>
    <phoneticPr fontId="2"/>
  </si>
  <si>
    <t>　(別添)</t>
    <rPh sb="2" eb="4">
      <t>ベッテン</t>
    </rPh>
    <phoneticPr fontId="2"/>
  </si>
  <si>
    <t>第21号様式</t>
    <rPh sb="0" eb="1">
      <t>ダイ</t>
    </rPh>
    <rPh sb="3" eb="4">
      <t>ゴウ</t>
    </rPh>
    <rPh sb="4" eb="6">
      <t>ヨウシキ</t>
    </rPh>
    <phoneticPr fontId="2"/>
  </si>
  <si>
    <t>第29号様式</t>
    <rPh sb="0" eb="1">
      <t>ダイ</t>
    </rPh>
    <rPh sb="3" eb="4">
      <t>ゴウ</t>
    </rPh>
    <rPh sb="4" eb="6">
      <t>ヨウシキ</t>
    </rPh>
    <phoneticPr fontId="2"/>
  </si>
  <si>
    <t>第30号様式</t>
    <rPh sb="0" eb="1">
      <t>ダイ</t>
    </rPh>
    <rPh sb="3" eb="4">
      <t>ゴウ</t>
    </rPh>
    <rPh sb="4" eb="6">
      <t>ヨウシキ</t>
    </rPh>
    <phoneticPr fontId="2"/>
  </si>
  <si>
    <t>第31号様式</t>
    <rPh sb="0" eb="1">
      <t>ダイ</t>
    </rPh>
    <rPh sb="3" eb="4">
      <t>ゴウ</t>
    </rPh>
    <rPh sb="4" eb="6">
      <t>ヨウシキ</t>
    </rPh>
    <phoneticPr fontId="2"/>
  </si>
  <si>
    <t>第32号様式</t>
    <rPh sb="0" eb="1">
      <t>ダイ</t>
    </rPh>
    <rPh sb="3" eb="4">
      <t>ゴウ</t>
    </rPh>
    <rPh sb="4" eb="6">
      <t>ヨウシキ</t>
    </rPh>
    <phoneticPr fontId="2"/>
  </si>
  <si>
    <t>第34号様式</t>
    <rPh sb="0" eb="1">
      <t>ダイ</t>
    </rPh>
    <rPh sb="3" eb="4">
      <t>ゴウ</t>
    </rPh>
    <rPh sb="4" eb="6">
      <t>ヨウシキ</t>
    </rPh>
    <phoneticPr fontId="2"/>
  </si>
  <si>
    <t>第35号様式</t>
    <rPh sb="0" eb="1">
      <t>ダイ</t>
    </rPh>
    <rPh sb="3" eb="4">
      <t>ゴウ</t>
    </rPh>
    <rPh sb="4" eb="6">
      <t>ヨウシキ</t>
    </rPh>
    <phoneticPr fontId="2"/>
  </si>
  <si>
    <t>第37号様式</t>
    <rPh sb="0" eb="1">
      <t>ダイ</t>
    </rPh>
    <rPh sb="3" eb="4">
      <t>ゴウ</t>
    </rPh>
    <rPh sb="4" eb="6">
      <t>ヨウシキ</t>
    </rPh>
    <phoneticPr fontId="2"/>
  </si>
  <si>
    <t>第40号様式</t>
    <rPh sb="0" eb="1">
      <t>ダイ</t>
    </rPh>
    <rPh sb="3" eb="4">
      <t>ゴウ</t>
    </rPh>
    <rPh sb="4" eb="6">
      <t>ヨウシキ</t>
    </rPh>
    <phoneticPr fontId="2"/>
  </si>
  <si>
    <t>第41号様式</t>
    <rPh sb="0" eb="1">
      <t>ダイ</t>
    </rPh>
    <rPh sb="3" eb="4">
      <t>ゴウ</t>
    </rPh>
    <rPh sb="4" eb="6">
      <t>ヨウシキ</t>
    </rPh>
    <phoneticPr fontId="2"/>
  </si>
  <si>
    <t>第42号様式</t>
    <rPh sb="0" eb="1">
      <t>ダイ</t>
    </rPh>
    <rPh sb="3" eb="4">
      <t>ゴウ</t>
    </rPh>
    <rPh sb="4" eb="6">
      <t>ヨウシキ</t>
    </rPh>
    <phoneticPr fontId="2"/>
  </si>
  <si>
    <t>第43号様式</t>
    <rPh sb="0" eb="1">
      <t>ダイ</t>
    </rPh>
    <rPh sb="3" eb="4">
      <t>ゴウ</t>
    </rPh>
    <rPh sb="4" eb="6">
      <t>ヨウシキ</t>
    </rPh>
    <phoneticPr fontId="2"/>
  </si>
  <si>
    <t>第44号様式</t>
    <rPh sb="0" eb="1">
      <t>ダイ</t>
    </rPh>
    <rPh sb="3" eb="4">
      <t>ゴウ</t>
    </rPh>
    <rPh sb="4" eb="6">
      <t>ヨウシキ</t>
    </rPh>
    <phoneticPr fontId="2"/>
  </si>
  <si>
    <t>第45号様式</t>
    <rPh sb="0" eb="1">
      <t>ダイ</t>
    </rPh>
    <rPh sb="3" eb="4">
      <t>ゴウ</t>
    </rPh>
    <rPh sb="4" eb="6">
      <t>ヨウシキ</t>
    </rPh>
    <phoneticPr fontId="2"/>
  </si>
  <si>
    <t>土木第4号様式</t>
    <rPh sb="0" eb="2">
      <t>ドボク</t>
    </rPh>
    <rPh sb="2" eb="3">
      <t>ダイ</t>
    </rPh>
    <rPh sb="4" eb="5">
      <t>ゴウ</t>
    </rPh>
    <rPh sb="5" eb="7">
      <t>ヨウシキ</t>
    </rPh>
    <phoneticPr fontId="2"/>
  </si>
  <si>
    <t>土木第5号様式</t>
    <rPh sb="0" eb="2">
      <t>ドボク</t>
    </rPh>
    <rPh sb="2" eb="3">
      <t>ダイ</t>
    </rPh>
    <rPh sb="4" eb="5">
      <t>ゴウ</t>
    </rPh>
    <rPh sb="5" eb="7">
      <t>ヨウシキ</t>
    </rPh>
    <phoneticPr fontId="2"/>
  </si>
  <si>
    <t>土木第6号様式</t>
    <rPh sb="0" eb="2">
      <t>ドボク</t>
    </rPh>
    <rPh sb="2" eb="3">
      <t>ダイ</t>
    </rPh>
    <rPh sb="4" eb="5">
      <t>ゴウ</t>
    </rPh>
    <rPh sb="5" eb="7">
      <t>ヨウシキ</t>
    </rPh>
    <phoneticPr fontId="2"/>
  </si>
  <si>
    <t>土木第7号様式</t>
    <rPh sb="0" eb="2">
      <t>ドボク</t>
    </rPh>
    <rPh sb="2" eb="3">
      <t>ダイ</t>
    </rPh>
    <rPh sb="4" eb="5">
      <t>ゴウ</t>
    </rPh>
    <rPh sb="5" eb="7">
      <t>ヨウシキ</t>
    </rPh>
    <phoneticPr fontId="2"/>
  </si>
  <si>
    <t>工事材料搬出承諾願に添付</t>
    <rPh sb="10" eb="12">
      <t>テンプ</t>
    </rPh>
    <phoneticPr fontId="2"/>
  </si>
  <si>
    <t>天災その他不可抗力による損害通知書に添付</t>
    <rPh sb="0" eb="2">
      <t>テンサイ</t>
    </rPh>
    <rPh sb="4" eb="5">
      <t>タ</t>
    </rPh>
    <rPh sb="5" eb="9">
      <t>フカコウリョク</t>
    </rPh>
    <rPh sb="12" eb="14">
      <t>ソンガイ</t>
    </rPh>
    <rPh sb="14" eb="17">
      <t>ツウチショ</t>
    </rPh>
    <rPh sb="18" eb="20">
      <t>テンプ</t>
    </rPh>
    <phoneticPr fontId="2"/>
  </si>
  <si>
    <t>沖縄県土木建築部建設工事関係標準様式一覧（営繕工事）</t>
    <rPh sb="0" eb="3">
      <t>オキナワケン</t>
    </rPh>
    <rPh sb="3" eb="5">
      <t>ドボク</t>
    </rPh>
    <rPh sb="5" eb="8">
      <t>ケンチクブ</t>
    </rPh>
    <rPh sb="8" eb="10">
      <t>ケンセツ</t>
    </rPh>
    <rPh sb="10" eb="12">
      <t>コウジ</t>
    </rPh>
    <rPh sb="12" eb="14">
      <t>カンケイ</t>
    </rPh>
    <rPh sb="14" eb="16">
      <t>ヒョウジュン</t>
    </rPh>
    <rPh sb="16" eb="18">
      <t>ヨウシキ</t>
    </rPh>
    <rPh sb="18" eb="20">
      <t>イチラン</t>
    </rPh>
    <rPh sb="21" eb="23">
      <t>エイゼン</t>
    </rPh>
    <rPh sb="23" eb="25">
      <t>コウジ</t>
    </rPh>
    <phoneticPr fontId="2"/>
  </si>
  <si>
    <t>営繕第2号様式</t>
    <rPh sb="2" eb="3">
      <t>ダイ</t>
    </rPh>
    <rPh sb="4" eb="5">
      <t>ゴウ</t>
    </rPh>
    <rPh sb="5" eb="7">
      <t>ヨウシキ</t>
    </rPh>
    <phoneticPr fontId="2"/>
  </si>
  <si>
    <t>営繕第3号様式</t>
    <rPh sb="2" eb="3">
      <t>ダイ</t>
    </rPh>
    <rPh sb="4" eb="5">
      <t>ゴウ</t>
    </rPh>
    <rPh sb="5" eb="7">
      <t>ヨウシキ</t>
    </rPh>
    <phoneticPr fontId="2"/>
  </si>
  <si>
    <t>営繕第4号様式</t>
    <rPh sb="2" eb="3">
      <t>ダイ</t>
    </rPh>
    <rPh sb="4" eb="5">
      <t>ゴウ</t>
    </rPh>
    <rPh sb="5" eb="7">
      <t>ヨウシキ</t>
    </rPh>
    <phoneticPr fontId="2"/>
  </si>
  <si>
    <t>営繕第5号様式</t>
    <rPh sb="2" eb="3">
      <t>ダイ</t>
    </rPh>
    <rPh sb="4" eb="5">
      <t>ゴウ</t>
    </rPh>
    <rPh sb="5" eb="7">
      <t>ヨウシキ</t>
    </rPh>
    <phoneticPr fontId="2"/>
  </si>
  <si>
    <t>営繕第6号様式</t>
    <rPh sb="2" eb="3">
      <t>ダイ</t>
    </rPh>
    <rPh sb="4" eb="5">
      <t>ゴウ</t>
    </rPh>
    <rPh sb="5" eb="7">
      <t>ヨウシキ</t>
    </rPh>
    <phoneticPr fontId="2"/>
  </si>
  <si>
    <t>営繕第7号様式</t>
    <rPh sb="2" eb="3">
      <t>ダイ</t>
    </rPh>
    <rPh sb="4" eb="5">
      <t>ゴウ</t>
    </rPh>
    <rPh sb="5" eb="7">
      <t>ヨウシキ</t>
    </rPh>
    <phoneticPr fontId="2"/>
  </si>
  <si>
    <t>令和　　年　　月　　日　　</t>
    <rPh sb="0" eb="2">
      <t>レイワ</t>
    </rPh>
    <rPh sb="4" eb="5">
      <t>ネン</t>
    </rPh>
    <rPh sb="7" eb="8">
      <t>ガツ</t>
    </rPh>
    <rPh sb="10" eb="11">
      <t>ニチ</t>
    </rPh>
    <phoneticPr fontId="4"/>
  </si>
  <si>
    <t>請負代金内訳書</t>
    <phoneticPr fontId="2"/>
  </si>
  <si>
    <t>（工事価格のうち、現場労働者に関する健康保険、厚生年金保険及び雇用保険の法定の事業主負</t>
    <rPh sb="1" eb="3">
      <t>コウジ</t>
    </rPh>
    <rPh sb="3" eb="5">
      <t>カカク</t>
    </rPh>
    <rPh sb="9" eb="11">
      <t>ゲンバ</t>
    </rPh>
    <rPh sb="11" eb="14">
      <t>ロウドウシャ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9" eb="41">
      <t>ジギョウ</t>
    </rPh>
    <rPh sb="41" eb="42">
      <t>シュ</t>
    </rPh>
    <rPh sb="42" eb="43">
      <t>フ</t>
    </rPh>
    <phoneticPr fontId="4"/>
  </si>
  <si>
    <t>　　　　確認印欄を設けた場合、監理技術者又は主任技術者が捺印する。</t>
  </si>
  <si>
    <t>　（注）確認印・検印欄は、必要に応じ設ける。</t>
  </si>
  <si>
    <t>備　　考</t>
  </si>
  <si>
    <t>検印</t>
  </si>
  <si>
    <t>検　査
年月日</t>
  </si>
  <si>
    <t>規　格
又は形状寸法</t>
  </si>
  <si>
    <t>品　名
又は材料名</t>
  </si>
  <si>
    <t>搬　入
年月日</t>
  </si>
  <si>
    <t>記　</t>
  </si>
  <si>
    <t xml:space="preserve">  下記材料を現場に搬入し、確認したので報告します。</t>
  </si>
  <si>
    <t>　工事名</t>
  </si>
  <si>
    <t>工 事 材 料 搬 入 報 告 書</t>
  </si>
  <si>
    <t>　（監督職員）</t>
    <rPh sb="2" eb="4">
      <t>カントク</t>
    </rPh>
    <rPh sb="4" eb="6">
      <t>ショクイン</t>
    </rPh>
    <phoneticPr fontId="4"/>
  </si>
  <si>
    <t>営繕第7号様式</t>
    <rPh sb="0" eb="2">
      <t>エイゼン</t>
    </rPh>
    <rPh sb="2" eb="3">
      <t>ダイ</t>
    </rPh>
    <rPh sb="4" eb="5">
      <t>ゴウ</t>
    </rPh>
    <rPh sb="5" eb="7">
      <t>ヨウシキ</t>
    </rPh>
    <phoneticPr fontId="4"/>
  </si>
  <si>
    <t>（参考）公共建築工事標準書式　様式－１３</t>
    <rPh sb="1" eb="3">
      <t>サンコウ</t>
    </rPh>
    <rPh sb="4" eb="6">
      <t>コウキョウ</t>
    </rPh>
    <rPh sb="6" eb="8">
      <t>ケンチク</t>
    </rPh>
    <rPh sb="8" eb="10">
      <t>コウジ</t>
    </rPh>
    <rPh sb="10" eb="12">
      <t>ヒョウジュン</t>
    </rPh>
    <rPh sb="12" eb="14">
      <t>ショシキ</t>
    </rPh>
    <rPh sb="15" eb="17">
      <t>ヨウシキ</t>
    </rPh>
    <phoneticPr fontId="2"/>
  </si>
  <si>
    <t>令和　年　月　日</t>
    <rPh sb="0" eb="2">
      <t>レイワ</t>
    </rPh>
    <phoneticPr fontId="2"/>
  </si>
  <si>
    <t>確認
印</t>
    <phoneticPr fontId="2"/>
  </si>
  <si>
    <t>標準仕様書　1.4.3 材料の搬入</t>
    <rPh sb="0" eb="2">
      <t>ヒョウジュン</t>
    </rPh>
    <rPh sb="2" eb="5">
      <t>シヨウショ</t>
    </rPh>
    <phoneticPr fontId="2"/>
  </si>
  <si>
    <t>工事材料搬入報告書</t>
    <rPh sb="0" eb="2">
      <t>コウジ</t>
    </rPh>
    <rPh sb="2" eb="4">
      <t>ザイリョウ</t>
    </rPh>
    <rPh sb="4" eb="6">
      <t>ハンニュウ</t>
    </rPh>
    <rPh sb="6" eb="9">
      <t>ホウコクショ</t>
    </rPh>
    <phoneticPr fontId="2"/>
  </si>
  <si>
    <t>公共建築工事標準書式　様式－１３</t>
    <rPh sb="0" eb="10">
      <t>コウキョウケンチクコウジヒョウジュンショシキ</t>
    </rPh>
    <rPh sb="11" eb="13">
      <t>ヨウシキ</t>
    </rPh>
    <phoneticPr fontId="2"/>
  </si>
  <si>
    <t>：</t>
    <phoneticPr fontId="2"/>
  </si>
  <si>
    <t>着手年月日</t>
    <rPh sb="0" eb="2">
      <t>チャクシュ</t>
    </rPh>
    <rPh sb="2" eb="5">
      <t>ネンガッピ</t>
    </rPh>
    <phoneticPr fontId="4"/>
  </si>
  <si>
    <t>　1　工種は工事数量総括表（営繕工事の場合は工事費内訳書）の工種を記載する。（工種以外でも必要なものは、記載する。）</t>
    <rPh sb="3" eb="5">
      <t>コウシュ</t>
    </rPh>
    <rPh sb="6" eb="8">
      <t>コウジ</t>
    </rPh>
    <rPh sb="8" eb="10">
      <t>スウリョウ</t>
    </rPh>
    <rPh sb="10" eb="12">
      <t>ソウカツ</t>
    </rPh>
    <rPh sb="12" eb="13">
      <t>ヒョウ</t>
    </rPh>
    <rPh sb="14" eb="16">
      <t>エイゼン</t>
    </rPh>
    <rPh sb="16" eb="18">
      <t>コウジ</t>
    </rPh>
    <rPh sb="19" eb="21">
      <t>バアイ</t>
    </rPh>
    <rPh sb="22" eb="25">
      <t>コウジヒ</t>
    </rPh>
    <rPh sb="25" eb="28">
      <t>ウチワケショ</t>
    </rPh>
    <rPh sb="30" eb="32">
      <t>コウシュ</t>
    </rPh>
    <rPh sb="33" eb="35">
      <t>キサイ</t>
    </rPh>
    <rPh sb="39" eb="41">
      <t>コウシュ</t>
    </rPh>
    <rPh sb="41" eb="43">
      <t>イガイ</t>
    </rPh>
    <rPh sb="45" eb="47">
      <t>ヒツヨウ</t>
    </rPh>
    <rPh sb="52" eb="54">
      <t>キサイ</t>
    </rPh>
    <phoneticPr fontId="12"/>
  </si>
  <si>
    <t>様式１・イ</t>
    <rPh sb="0" eb="2">
      <t>ヨウシキ</t>
    </rPh>
    <phoneticPr fontId="2"/>
  </si>
  <si>
    <t>様式２・ロ</t>
    <rPh sb="0" eb="2">
      <t>ヨウシキ</t>
    </rPh>
    <phoneticPr fontId="2"/>
  </si>
  <si>
    <t>３</t>
    <phoneticPr fontId="2"/>
  </si>
  <si>
    <t>○○第　　　　　　号</t>
    <rPh sb="2" eb="3">
      <t>ダイ</t>
    </rPh>
    <rPh sb="9" eb="10">
      <t>ゴウ</t>
    </rPh>
    <phoneticPr fontId="2"/>
  </si>
  <si>
    <t>　令和　　年　　月　　日付で契約した次の工事について、令和　　年　　月　　日付　　第　　　　号により通知した管理技術者等を変更したので、沖縄県土木建築部工事監督要領第25条に基づき通知します。</t>
    <rPh sb="1" eb="3">
      <t>レイワ</t>
    </rPh>
    <rPh sb="5" eb="6">
      <t>トシ</t>
    </rPh>
    <rPh sb="8" eb="9">
      <t>ツキ</t>
    </rPh>
    <rPh sb="11" eb="13">
      <t>ヒヅケ</t>
    </rPh>
    <rPh sb="12" eb="13">
      <t>ヅケ</t>
    </rPh>
    <rPh sb="14" eb="16">
      <t>ケイヤク</t>
    </rPh>
    <rPh sb="18" eb="19">
      <t>ツギ</t>
    </rPh>
    <rPh sb="20" eb="22">
      <t>コウジ</t>
    </rPh>
    <rPh sb="27" eb="29">
      <t>レイワ</t>
    </rPh>
    <rPh sb="31" eb="32">
      <t>ネン</t>
    </rPh>
    <rPh sb="34" eb="35">
      <t>ガツ</t>
    </rPh>
    <rPh sb="37" eb="39">
      <t>ニチヅケ</t>
    </rPh>
    <rPh sb="41" eb="42">
      <t>ダイ</t>
    </rPh>
    <rPh sb="46" eb="47">
      <t>ゴウ</t>
    </rPh>
    <phoneticPr fontId="2"/>
  </si>
  <si>
    <t>　令和　　年　　月　　日付で契約した次の工事について、令和　　年　　月　　日付　　第　　　　号により通知した内容に変更があるので、沖縄県土木建築部工事監督要領第25条に基づき通知します。</t>
    <rPh sb="1" eb="3">
      <t>レイワ</t>
    </rPh>
    <rPh sb="5" eb="6">
      <t>トシ</t>
    </rPh>
    <rPh sb="8" eb="9">
      <t>ツキ</t>
    </rPh>
    <rPh sb="11" eb="13">
      <t>ヒヅケ</t>
    </rPh>
    <rPh sb="12" eb="13">
      <t>ヅケ</t>
    </rPh>
    <rPh sb="14" eb="16">
      <t>ケイヤク</t>
    </rPh>
    <rPh sb="18" eb="19">
      <t>ツギ</t>
    </rPh>
    <rPh sb="20" eb="22">
      <t>コウジ</t>
    </rPh>
    <rPh sb="27" eb="29">
      <t>レイワ</t>
    </rPh>
    <rPh sb="31" eb="32">
      <t>ネン</t>
    </rPh>
    <rPh sb="34" eb="35">
      <t>ガツ</t>
    </rPh>
    <rPh sb="37" eb="39">
      <t>ニチヅケ</t>
    </rPh>
    <rPh sb="41" eb="42">
      <t>ダイ</t>
    </rPh>
    <rPh sb="46" eb="47">
      <t>ゴウ</t>
    </rPh>
    <rPh sb="54" eb="56">
      <t>ナイヨウ</t>
    </rPh>
    <phoneticPr fontId="2"/>
  </si>
  <si>
    <t>変更年月日</t>
    <rPh sb="0" eb="2">
      <t>ヘンコウ</t>
    </rPh>
    <rPh sb="2" eb="5">
      <t>ネンガッピ</t>
    </rPh>
    <phoneticPr fontId="2"/>
  </si>
  <si>
    <t>令和　　年　　月　　日</t>
    <rPh sb="0" eb="2">
      <t>レイワ</t>
    </rPh>
    <rPh sb="4" eb="5">
      <t>ネン</t>
    </rPh>
    <rPh sb="7" eb="8">
      <t>ガツ</t>
    </rPh>
    <rPh sb="10" eb="11">
      <t>ニチ</t>
    </rPh>
    <phoneticPr fontId="2"/>
  </si>
  <si>
    <t>変更内容</t>
    <rPh sb="0" eb="2">
      <t>ヘンコウ</t>
    </rPh>
    <rPh sb="2" eb="4">
      <t>ナイヨウ</t>
    </rPh>
    <phoneticPr fontId="2"/>
  </si>
  <si>
    <t>旧</t>
    <rPh sb="0" eb="1">
      <t>キュウ</t>
    </rPh>
    <phoneticPr fontId="2"/>
  </si>
  <si>
    <t>令和　　　年　　　月　　　日　～　令和　　　年　　　月　　　日</t>
    <rPh sb="0" eb="2">
      <t>レイワ</t>
    </rPh>
    <rPh sb="5" eb="6">
      <t>ネン</t>
    </rPh>
    <rPh sb="9" eb="10">
      <t>ガツ</t>
    </rPh>
    <rPh sb="13" eb="14">
      <t>ニチ</t>
    </rPh>
    <rPh sb="17" eb="19">
      <t>レイワ</t>
    </rPh>
    <rPh sb="22" eb="23">
      <t>ネン</t>
    </rPh>
    <rPh sb="26" eb="27">
      <t>ガツ</t>
    </rPh>
    <rPh sb="30" eb="31">
      <t>ニチ</t>
    </rPh>
    <phoneticPr fontId="2"/>
  </si>
  <si>
    <t>委託
期間</t>
    <rPh sb="0" eb="1">
      <t>イ</t>
    </rPh>
    <rPh sb="1" eb="2">
      <t>コトヅケ</t>
    </rPh>
    <rPh sb="3" eb="4">
      <t>キ</t>
    </rPh>
    <rPh sb="4" eb="5">
      <t>マ</t>
    </rPh>
    <phoneticPr fontId="2"/>
  </si>
  <si>
    <t>　1　工種は工事数量総括表（営繕工事の場合は工事費内訳書）の工種を記載する。（工種以外でも必要なものは、記載する。）</t>
    <rPh sb="3" eb="5">
      <t>コウシュ</t>
    </rPh>
    <rPh sb="6" eb="8">
      <t>コウジ</t>
    </rPh>
    <rPh sb="8" eb="10">
      <t>スウリョウ</t>
    </rPh>
    <rPh sb="10" eb="12">
      <t>ソウカツ</t>
    </rPh>
    <rPh sb="12" eb="13">
      <t>ヒョウ</t>
    </rPh>
    <rPh sb="14" eb="18">
      <t>エイゼンコウジ</t>
    </rPh>
    <rPh sb="19" eb="21">
      <t>バアイ</t>
    </rPh>
    <rPh sb="22" eb="28">
      <t>コウジヒウチワケショ</t>
    </rPh>
    <rPh sb="30" eb="32">
      <t>コウシュ</t>
    </rPh>
    <rPh sb="33" eb="35">
      <t>キサイ</t>
    </rPh>
    <rPh sb="39" eb="41">
      <t>コウシュ</t>
    </rPh>
    <rPh sb="41" eb="43">
      <t>イガイ</t>
    </rPh>
    <rPh sb="45" eb="47">
      <t>ヒツヨウ</t>
    </rPh>
    <rPh sb="52" eb="54">
      <t>キサイ</t>
    </rPh>
    <phoneticPr fontId="12"/>
  </si>
  <si>
    <t>（令和　　年　　月分）</t>
    <rPh sb="1" eb="3">
      <t>レイワ</t>
    </rPh>
    <rPh sb="5" eb="6">
      <t>ネン</t>
    </rPh>
    <rPh sb="8" eb="10">
      <t>ガツブン</t>
    </rPh>
    <phoneticPr fontId="2"/>
  </si>
  <si>
    <t>（　平　成　○　年　○　月　分　）</t>
    <rPh sb="2" eb="3">
      <t>ヒラ</t>
    </rPh>
    <rPh sb="4" eb="5">
      <t>シゲル</t>
    </rPh>
    <rPh sb="8" eb="9">
      <t>ネン</t>
    </rPh>
    <rPh sb="12" eb="13">
      <t>ツキ</t>
    </rPh>
    <rPh sb="14" eb="15">
      <t>ブン</t>
    </rPh>
    <phoneticPr fontId="2"/>
  </si>
  <si>
    <t>次の工事ついて、別添のとおり定期報告関係書類を提出します。</t>
    <rPh sb="0" eb="1">
      <t>ツギ</t>
    </rPh>
    <rPh sb="2" eb="4">
      <t>コウジ</t>
    </rPh>
    <rPh sb="8" eb="10">
      <t>ベッテン</t>
    </rPh>
    <rPh sb="14" eb="16">
      <t>テイキ</t>
    </rPh>
    <rPh sb="16" eb="18">
      <t>ホウコク</t>
    </rPh>
    <rPh sb="18" eb="20">
      <t>カンケイ</t>
    </rPh>
    <rPh sb="20" eb="22">
      <t>ショルイ</t>
    </rPh>
    <rPh sb="23" eb="25">
      <t>テイシュツ</t>
    </rPh>
    <phoneticPr fontId="2"/>
  </si>
  <si>
    <t>１</t>
    <phoneticPr fontId="2"/>
  </si>
  <si>
    <t>□</t>
    <phoneticPr fontId="2"/>
  </si>
  <si>
    <t>３</t>
    <phoneticPr fontId="2"/>
  </si>
  <si>
    <t>□</t>
    <phoneticPr fontId="2"/>
  </si>
  <si>
    <t>４</t>
    <phoneticPr fontId="2"/>
  </si>
  <si>
    <t>４</t>
    <phoneticPr fontId="2"/>
  </si>
  <si>
    <t>５</t>
    <phoneticPr fontId="2"/>
  </si>
  <si>
    <t>令和　　年　　月分</t>
    <rPh sb="0" eb="2">
      <t>レイワ</t>
    </rPh>
    <rPh sb="4" eb="5">
      <t>ネン</t>
    </rPh>
    <rPh sb="7" eb="9">
      <t>ガツブン</t>
    </rPh>
    <phoneticPr fontId="4"/>
  </si>
  <si>
    <t>曜日</t>
    <rPh sb="0" eb="2">
      <t>ヨウビ</t>
    </rPh>
    <phoneticPr fontId="2"/>
  </si>
  <si>
    <t>施工内容</t>
    <rPh sb="0" eb="2">
      <t>セコウ</t>
    </rPh>
    <rPh sb="2" eb="4">
      <t>ナイヨウ</t>
    </rPh>
    <phoneticPr fontId="2"/>
  </si>
  <si>
    <t>品質管理の実施状況</t>
    <rPh sb="0" eb="2">
      <t>ヒンシツ</t>
    </rPh>
    <rPh sb="2" eb="4">
      <t>カンリ</t>
    </rPh>
    <rPh sb="5" eb="7">
      <t>ジッシ</t>
    </rPh>
    <rPh sb="7" eb="9">
      <t>ジョウキョウ</t>
    </rPh>
    <phoneticPr fontId="2"/>
  </si>
  <si>
    <t>（記載要領）</t>
    <rPh sb="1" eb="3">
      <t>キサイ</t>
    </rPh>
    <rPh sb="3" eb="5">
      <t>ヨウリョウ</t>
    </rPh>
    <phoneticPr fontId="2"/>
  </si>
  <si>
    <t>⑴　「天気」欄は、「晴」「曇」「雨」「曇雨」「台風」など２字以内で記載する。</t>
    <rPh sb="3" eb="5">
      <t>テンキ</t>
    </rPh>
    <rPh sb="6" eb="7">
      <t>ラン</t>
    </rPh>
    <rPh sb="10" eb="11">
      <t>ハ</t>
    </rPh>
    <rPh sb="13" eb="14">
      <t>クモ</t>
    </rPh>
    <rPh sb="16" eb="17">
      <t>アメ</t>
    </rPh>
    <rPh sb="19" eb="20">
      <t>クモ</t>
    </rPh>
    <rPh sb="20" eb="21">
      <t>アメ</t>
    </rPh>
    <rPh sb="23" eb="25">
      <t>タイフウ</t>
    </rPh>
    <rPh sb="29" eb="30">
      <t>ジ</t>
    </rPh>
    <rPh sb="30" eb="32">
      <t>イナイ</t>
    </rPh>
    <rPh sb="33" eb="35">
      <t>キサイ</t>
    </rPh>
    <phoneticPr fontId="2"/>
  </si>
  <si>
    <t>⑵　「施工内容」欄は、施工箇所/施工内容を簡潔に記載する。</t>
    <rPh sb="3" eb="5">
      <t>セコウ</t>
    </rPh>
    <rPh sb="5" eb="7">
      <t>ナイヨウ</t>
    </rPh>
    <rPh sb="8" eb="9">
      <t>ラン</t>
    </rPh>
    <rPh sb="11" eb="13">
      <t>セコウ</t>
    </rPh>
    <rPh sb="13" eb="15">
      <t>カショ</t>
    </rPh>
    <rPh sb="16" eb="18">
      <t>セコウ</t>
    </rPh>
    <rPh sb="18" eb="20">
      <t>ナイヨウ</t>
    </rPh>
    <rPh sb="21" eb="23">
      <t>カンケツ</t>
    </rPh>
    <rPh sb="24" eb="26">
      <t>キサイ</t>
    </rPh>
    <phoneticPr fontId="2"/>
  </si>
  <si>
    <t>⑶　「品質管理の実施状況」欄は、施工状況や材料など品質管理に関する内容を簡潔に記載する。</t>
    <rPh sb="3" eb="5">
      <t>ヒンシツ</t>
    </rPh>
    <rPh sb="5" eb="7">
      <t>カンリ</t>
    </rPh>
    <rPh sb="8" eb="10">
      <t>ジッシ</t>
    </rPh>
    <rPh sb="10" eb="12">
      <t>ジョウキョウ</t>
    </rPh>
    <rPh sb="13" eb="14">
      <t>ラン</t>
    </rPh>
    <rPh sb="16" eb="18">
      <t>セコウ</t>
    </rPh>
    <rPh sb="18" eb="20">
      <t>ジョウキョウ</t>
    </rPh>
    <rPh sb="21" eb="23">
      <t>ザイリョウ</t>
    </rPh>
    <rPh sb="25" eb="27">
      <t>ヒンシツ</t>
    </rPh>
    <rPh sb="27" eb="29">
      <t>カンリ</t>
    </rPh>
    <rPh sb="30" eb="31">
      <t>カン</t>
    </rPh>
    <rPh sb="33" eb="35">
      <t>ナイヨウ</t>
    </rPh>
    <rPh sb="36" eb="38">
      <t>カンケツ</t>
    </rPh>
    <rPh sb="39" eb="41">
      <t>キサイ</t>
    </rPh>
    <phoneticPr fontId="2"/>
  </si>
  <si>
    <t>　　（例）配筋状況の社内検査（手直し指示後、適切と確認）</t>
    <rPh sb="3" eb="4">
      <t>レイ</t>
    </rPh>
    <rPh sb="5" eb="7">
      <t>ハイキン</t>
    </rPh>
    <rPh sb="7" eb="9">
      <t>ジョウキョウ</t>
    </rPh>
    <rPh sb="10" eb="12">
      <t>シャナイ</t>
    </rPh>
    <rPh sb="12" eb="14">
      <t>ケンサ</t>
    </rPh>
    <rPh sb="15" eb="17">
      <t>テナオ</t>
    </rPh>
    <rPh sb="18" eb="20">
      <t>シジ</t>
    </rPh>
    <rPh sb="20" eb="21">
      <t>ゴ</t>
    </rPh>
    <rPh sb="22" eb="24">
      <t>テキセツ</t>
    </rPh>
    <rPh sb="25" eb="27">
      <t>カクニン</t>
    </rPh>
    <phoneticPr fontId="2"/>
  </si>
  <si>
    <t>　　　　　資材の搬入確認（設計図書のとおりと確認）</t>
    <rPh sb="5" eb="7">
      <t>シザイ</t>
    </rPh>
    <rPh sb="8" eb="10">
      <t>ハンニュウ</t>
    </rPh>
    <rPh sb="10" eb="12">
      <t>カクニン</t>
    </rPh>
    <rPh sb="13" eb="15">
      <t>セッケイ</t>
    </rPh>
    <rPh sb="15" eb="17">
      <t>トショ</t>
    </rPh>
    <rPh sb="22" eb="24">
      <t>カクニン</t>
    </rPh>
    <phoneticPr fontId="2"/>
  </si>
  <si>
    <t>　　　　　現場打合せ（○○の施工方法の確認）</t>
    <rPh sb="5" eb="7">
      <t>ゲンバ</t>
    </rPh>
    <rPh sb="7" eb="9">
      <t>ウチアワ</t>
    </rPh>
    <rPh sb="14" eb="16">
      <t>セコウ</t>
    </rPh>
    <rPh sb="16" eb="18">
      <t>ホウホウ</t>
    </rPh>
    <rPh sb="19" eb="21">
      <t>カクニン</t>
    </rPh>
    <phoneticPr fontId="2"/>
  </si>
  <si>
    <t>⑷　行の間隔は、記載内容に応じて広げたり狭めたり調整して構わない。</t>
    <rPh sb="2" eb="3">
      <t>ギョウ</t>
    </rPh>
    <rPh sb="4" eb="6">
      <t>カンカク</t>
    </rPh>
    <rPh sb="8" eb="10">
      <t>キサイ</t>
    </rPh>
    <rPh sb="10" eb="12">
      <t>ナイヨウ</t>
    </rPh>
    <rPh sb="13" eb="14">
      <t>オウ</t>
    </rPh>
    <rPh sb="16" eb="17">
      <t>ヒロ</t>
    </rPh>
    <rPh sb="20" eb="21">
      <t>セバ</t>
    </rPh>
    <rPh sb="24" eb="26">
      <t>チョウセイ</t>
    </rPh>
    <rPh sb="28" eb="29">
      <t>カマ</t>
    </rPh>
    <phoneticPr fontId="2"/>
  </si>
  <si>
    <t>⑸　休日や現場閉所の日は「施工内容」欄にその旨を記入し、行を灰色に塗りつぶすこと。</t>
    <rPh sb="2" eb="4">
      <t>キュウジツ</t>
    </rPh>
    <rPh sb="5" eb="7">
      <t>ゲンバ</t>
    </rPh>
    <rPh sb="7" eb="9">
      <t>ヘイショ</t>
    </rPh>
    <rPh sb="10" eb="11">
      <t>ヒ</t>
    </rPh>
    <rPh sb="13" eb="15">
      <t>セコウ</t>
    </rPh>
    <rPh sb="15" eb="17">
      <t>ナイヨウ</t>
    </rPh>
    <rPh sb="18" eb="19">
      <t>ラン</t>
    </rPh>
    <rPh sb="22" eb="23">
      <t>ムネ</t>
    </rPh>
    <rPh sb="24" eb="26">
      <t>キニュウ</t>
    </rPh>
    <rPh sb="28" eb="29">
      <t>ギョウ</t>
    </rPh>
    <rPh sb="30" eb="32">
      <t>ハイイロ</t>
    </rPh>
    <rPh sb="33" eb="34">
      <t>ヌ</t>
    </rPh>
    <phoneticPr fontId="2"/>
  </si>
  <si>
    <t>第22号様式</t>
    <rPh sb="0" eb="1">
      <t>ダイ</t>
    </rPh>
    <rPh sb="3" eb="4">
      <t>ゴウ</t>
    </rPh>
    <phoneticPr fontId="13"/>
  </si>
  <si>
    <t>第24号様式（建設工事請負契約約款第18条関係）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</si>
  <si>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第26号様式（建設工事請負契約約款第20条関係）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</si>
  <si>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土木と異なるため様式追加</t>
    <rPh sb="0" eb="2">
      <t>ドボク</t>
    </rPh>
    <rPh sb="3" eb="4">
      <t>コト</t>
    </rPh>
    <rPh sb="8" eb="10">
      <t>ヨウシキ</t>
    </rPh>
    <rPh sb="10" eb="12">
      <t>ツイカ</t>
    </rPh>
    <phoneticPr fontId="2"/>
  </si>
  <si>
    <t>備考欄の修正</t>
    <rPh sb="0" eb="3">
      <t>ビコウラン</t>
    </rPh>
    <rPh sb="4" eb="6">
      <t>シュウセイ</t>
    </rPh>
    <phoneticPr fontId="2"/>
  </si>
  <si>
    <t>様式内の文言修正</t>
    <rPh sb="0" eb="2">
      <t>ヨウシキ</t>
    </rPh>
    <rPh sb="2" eb="3">
      <t>ナイ</t>
    </rPh>
    <rPh sb="4" eb="6">
      <t>モンゴン</t>
    </rPh>
    <rPh sb="6" eb="8">
      <t>シュウセイ</t>
    </rPh>
    <phoneticPr fontId="2"/>
  </si>
  <si>
    <t>印なし様式追加に伴う修正</t>
    <rPh sb="0" eb="1">
      <t>シルシ</t>
    </rPh>
    <rPh sb="3" eb="5">
      <t>ヨウシキ</t>
    </rPh>
    <rPh sb="5" eb="7">
      <t>ツイカ</t>
    </rPh>
    <rPh sb="8" eb="9">
      <t>トモナ</t>
    </rPh>
    <rPh sb="10" eb="12">
      <t>シュウセイ</t>
    </rPh>
    <phoneticPr fontId="2"/>
  </si>
  <si>
    <t>※様式番号欄だけが黄色の様式は、様式の修正無し（様式番号のみの修正）</t>
    <rPh sb="1" eb="3">
      <t>ヨウシキ</t>
    </rPh>
    <rPh sb="3" eb="5">
      <t>バンゴウ</t>
    </rPh>
    <rPh sb="5" eb="6">
      <t>ラン</t>
    </rPh>
    <rPh sb="9" eb="11">
      <t>キイロ</t>
    </rPh>
    <rPh sb="12" eb="14">
      <t>ヨウシキ</t>
    </rPh>
    <rPh sb="16" eb="18">
      <t>ヨウシキ</t>
    </rPh>
    <rPh sb="19" eb="21">
      <t>シュウセイ</t>
    </rPh>
    <rPh sb="21" eb="22">
      <t>ナ</t>
    </rPh>
    <rPh sb="24" eb="26">
      <t>ヨウシキ</t>
    </rPh>
    <rPh sb="26" eb="28">
      <t>バンゴウ</t>
    </rPh>
    <rPh sb="31" eb="33">
      <t>シュウセイ</t>
    </rPh>
    <phoneticPr fontId="2"/>
  </si>
  <si>
    <t>営繕第3号様式</t>
    <rPh sb="0" eb="2">
      <t>エイゼン</t>
    </rPh>
    <rPh sb="2" eb="3">
      <t>ダイ</t>
    </rPh>
    <rPh sb="4" eb="5">
      <t>ゴウ</t>
    </rPh>
    <rPh sb="5" eb="7">
      <t>ヨウシキ</t>
    </rPh>
    <phoneticPr fontId="2"/>
  </si>
  <si>
    <t>営繕第4号様式</t>
    <rPh sb="0" eb="2">
      <t>エイゼン</t>
    </rPh>
    <rPh sb="2" eb="3">
      <t>ダイ</t>
    </rPh>
    <rPh sb="4" eb="5">
      <t>ゴウ</t>
    </rPh>
    <rPh sb="5" eb="7">
      <t>ヨウシキ</t>
    </rPh>
    <phoneticPr fontId="2"/>
  </si>
  <si>
    <t>営繕第5号様式</t>
    <rPh sb="0" eb="2">
      <t>エイゼン</t>
    </rPh>
    <rPh sb="2" eb="3">
      <t>ダイ</t>
    </rPh>
    <rPh sb="4" eb="5">
      <t>ゴウ</t>
    </rPh>
    <rPh sb="5" eb="7">
      <t>ヨウシキ</t>
    </rPh>
    <phoneticPr fontId="2"/>
  </si>
  <si>
    <t>工　事　状　況　報　告</t>
    <rPh sb="0" eb="1">
      <t>コウ</t>
    </rPh>
    <rPh sb="2" eb="3">
      <t>コト</t>
    </rPh>
    <rPh sb="4" eb="5">
      <t>ジョウ</t>
    </rPh>
    <rPh sb="6" eb="7">
      <t>キョウ</t>
    </rPh>
    <rPh sb="8" eb="9">
      <t>ホウ</t>
    </rPh>
    <rPh sb="10" eb="11">
      <t>コク</t>
    </rPh>
    <phoneticPr fontId="2"/>
  </si>
  <si>
    <t>営繕第6号様式</t>
    <rPh sb="0" eb="2">
      <t>エイゼン</t>
    </rPh>
    <rPh sb="2" eb="3">
      <t>ダイ</t>
    </rPh>
    <rPh sb="4" eb="5">
      <t>ゴウ</t>
    </rPh>
    <rPh sb="5" eb="7">
      <t>ヨウシキ</t>
    </rPh>
    <phoneticPr fontId="2"/>
  </si>
  <si>
    <t>第1号様式(2)</t>
    <rPh sb="0" eb="1">
      <t>ダイ</t>
    </rPh>
    <rPh sb="2" eb="3">
      <t>ゴウ</t>
    </rPh>
    <rPh sb="3" eb="5">
      <t>ヨウシキ</t>
    </rPh>
    <phoneticPr fontId="2"/>
  </si>
  <si>
    <t>第2号様式(2)</t>
    <rPh sb="0" eb="1">
      <t>ダイ</t>
    </rPh>
    <rPh sb="2" eb="3">
      <t>ゴウ</t>
    </rPh>
    <rPh sb="3" eb="5">
      <t>ヨウシキ</t>
    </rPh>
    <phoneticPr fontId="2"/>
  </si>
  <si>
    <t>第4号様式(2)</t>
    <rPh sb="0" eb="1">
      <t>ダイ</t>
    </rPh>
    <rPh sb="2" eb="3">
      <t>ゴウ</t>
    </rPh>
    <rPh sb="3" eb="5">
      <t>ヨウシキ</t>
    </rPh>
    <phoneticPr fontId="2"/>
  </si>
  <si>
    <t>土木第5-2号様式</t>
    <rPh sb="0" eb="2">
      <t>ドボク</t>
    </rPh>
    <rPh sb="2" eb="3">
      <t>ダイ</t>
    </rPh>
    <rPh sb="6" eb="7">
      <t>ゴウ</t>
    </rPh>
    <rPh sb="7" eb="9">
      <t>ヨウシキ</t>
    </rPh>
    <phoneticPr fontId="2"/>
  </si>
  <si>
    <t>別記様式１</t>
    <rPh sb="0" eb="2">
      <t>ベッキ</t>
    </rPh>
    <rPh sb="2" eb="4">
      <t>ヨウシキ</t>
    </rPh>
    <phoneticPr fontId="2"/>
  </si>
  <si>
    <t>別記様式２</t>
    <rPh sb="0" eb="4">
      <t>ベッキヨウシキ</t>
    </rPh>
    <phoneticPr fontId="2"/>
  </si>
  <si>
    <t>事故等報告書</t>
    <rPh sb="0" eb="2">
      <t>ジコ</t>
    </rPh>
    <rPh sb="2" eb="3">
      <t>トウ</t>
    </rPh>
    <rPh sb="3" eb="6">
      <t>ホウコクショ</t>
    </rPh>
    <phoneticPr fontId="2"/>
  </si>
  <si>
    <t>第5号様式</t>
    <rPh sb="0" eb="1">
      <t>ダイ</t>
    </rPh>
    <rPh sb="2" eb="3">
      <t>ゴウ</t>
    </rPh>
    <rPh sb="3" eb="5">
      <t>ヨウシキ</t>
    </rPh>
    <phoneticPr fontId="2"/>
  </si>
  <si>
    <t>第5号様式(2)</t>
    <rPh sb="0" eb="1">
      <t>ダイ</t>
    </rPh>
    <rPh sb="2" eb="3">
      <t>ゴウ</t>
    </rPh>
    <rPh sb="3" eb="5">
      <t>ヨウシキ</t>
    </rPh>
    <phoneticPr fontId="2"/>
  </si>
  <si>
    <t>第5号様式(4)</t>
    <rPh sb="0" eb="1">
      <t>ダイ</t>
    </rPh>
    <rPh sb="2" eb="3">
      <t>ゴウ</t>
    </rPh>
    <rPh sb="3" eb="5">
      <t>ヨウシキ</t>
    </rPh>
    <phoneticPr fontId="2"/>
  </si>
  <si>
    <t>第5号様式(3)</t>
    <rPh sb="0" eb="1">
      <t>ダイ</t>
    </rPh>
    <rPh sb="2" eb="3">
      <t>ゴウ</t>
    </rPh>
    <rPh sb="3" eb="5">
      <t>ヨウシキ</t>
    </rPh>
    <phoneticPr fontId="2"/>
  </si>
  <si>
    <t>第１号様式(2)（建設工事請負契約約款第９条関係）</t>
    <rPh sb="0" eb="1">
      <t>ダイ</t>
    </rPh>
    <rPh sb="2" eb="3">
      <t>ゴウ</t>
    </rPh>
    <rPh sb="3" eb="5">
      <t>ヨウシキ</t>
    </rPh>
    <rPh sb="9" eb="11">
      <t>ケンセツ</t>
    </rPh>
    <rPh sb="11" eb="13">
      <t>コウジ</t>
    </rPh>
    <rPh sb="13" eb="15">
      <t>ウケオイ</t>
    </rPh>
    <rPh sb="17" eb="19">
      <t>ヤッカン</t>
    </rPh>
    <rPh sb="19" eb="20">
      <t>ダイ</t>
    </rPh>
    <rPh sb="21" eb="22">
      <t>ジョウ</t>
    </rPh>
    <rPh sb="22" eb="24">
      <t>カンケイ</t>
    </rPh>
    <phoneticPr fontId="2"/>
  </si>
  <si>
    <t>第２号様式(2)（工事監督要領第25条関係）</t>
    <rPh sb="0" eb="1">
      <t>ダイ</t>
    </rPh>
    <rPh sb="2" eb="3">
      <t>ゴウ</t>
    </rPh>
    <rPh sb="3" eb="5">
      <t>ヨウシキ</t>
    </rPh>
    <rPh sb="9" eb="11">
      <t>コウジ</t>
    </rPh>
    <rPh sb="11" eb="13">
      <t>カントク</t>
    </rPh>
    <rPh sb="13" eb="15">
      <t>ヨウリョウ</t>
    </rPh>
    <rPh sb="15" eb="16">
      <t>ダイ</t>
    </rPh>
    <rPh sb="18" eb="19">
      <t>ジョウ</t>
    </rPh>
    <rPh sb="19" eb="21">
      <t>カンケイ</t>
    </rPh>
    <phoneticPr fontId="2"/>
  </si>
  <si>
    <t>第4号様式（国土交通省標準様式　様式-3(1)）</t>
    <rPh sb="0" eb="1">
      <t>ダイ</t>
    </rPh>
    <rPh sb="2" eb="3">
      <t>ゴウ</t>
    </rPh>
    <rPh sb="3" eb="5">
      <t>ヨウシキ</t>
    </rPh>
    <rPh sb="6" eb="11">
      <t>コクドコウツウショウ</t>
    </rPh>
    <rPh sb="11" eb="13">
      <t>ヒョウジュン</t>
    </rPh>
    <rPh sb="13" eb="15">
      <t>ヨウシキ</t>
    </rPh>
    <rPh sb="16" eb="18">
      <t>ヨウシキ</t>
    </rPh>
    <phoneticPr fontId="14"/>
  </si>
  <si>
    <t>土木第1号様式（国土交通省標準様式　様式-2）</t>
    <rPh sb="0" eb="2">
      <t>ドボク</t>
    </rPh>
    <rPh sb="2" eb="3">
      <t>ダイ</t>
    </rPh>
    <rPh sb="4" eb="5">
      <t>ゴウ</t>
    </rPh>
    <rPh sb="5" eb="7">
      <t>ヨウシキ</t>
    </rPh>
    <rPh sb="8" eb="17">
      <t>コクドコウツウショウヒョウジュンヨウシキ</t>
    </rPh>
    <rPh sb="18" eb="20">
      <t>ヨウシキ</t>
    </rPh>
    <phoneticPr fontId="14"/>
  </si>
  <si>
    <t/>
  </si>
  <si>
    <t>工事費内訳</t>
    <phoneticPr fontId="72"/>
  </si>
  <si>
    <t>名　　　　　　　　　　称</t>
    <phoneticPr fontId="4"/>
  </si>
  <si>
    <t>数　　量</t>
    <phoneticPr fontId="4"/>
  </si>
  <si>
    <t>単位</t>
    <phoneticPr fontId="4"/>
  </si>
  <si>
    <t>金　　　　　額</t>
    <phoneticPr fontId="4"/>
  </si>
  <si>
    <t>備　　　考</t>
    <phoneticPr fontId="4"/>
  </si>
  <si>
    <t xml:space="preserve">直接工事費      </t>
    <phoneticPr fontId="72"/>
  </si>
  <si>
    <t xml:space="preserve">建築工事        </t>
    <phoneticPr fontId="72"/>
  </si>
  <si>
    <t xml:space="preserve">1   </t>
    <phoneticPr fontId="72"/>
  </si>
  <si>
    <t>式</t>
    <phoneticPr fontId="72"/>
  </si>
  <si>
    <t>計</t>
    <phoneticPr fontId="72"/>
  </si>
  <si>
    <t xml:space="preserve">共通費          </t>
    <phoneticPr fontId="72"/>
  </si>
  <si>
    <t xml:space="preserve">  共通仮設費    </t>
    <phoneticPr fontId="72"/>
  </si>
  <si>
    <t xml:space="preserve">  現場管理費    </t>
    <phoneticPr fontId="72"/>
  </si>
  <si>
    <t xml:space="preserve">  一般管理費等  </t>
    <phoneticPr fontId="72"/>
  </si>
  <si>
    <t xml:space="preserve">工事価格        </t>
    <phoneticPr fontId="72"/>
  </si>
  <si>
    <t xml:space="preserve">消費税等相当額  </t>
    <phoneticPr fontId="72"/>
  </si>
  <si>
    <t>消費税率 10 ％</t>
    <phoneticPr fontId="72"/>
  </si>
  <si>
    <t xml:space="preserve">工事費          </t>
    <phoneticPr fontId="72"/>
  </si>
  <si>
    <t>工　事　名　　</t>
    <rPh sb="0" eb="1">
      <t>コウ</t>
    </rPh>
    <rPh sb="2" eb="3">
      <t>コト</t>
    </rPh>
    <rPh sb="4" eb="5">
      <t>メイ</t>
    </rPh>
    <phoneticPr fontId="4"/>
  </si>
  <si>
    <t>契約年月日　　</t>
    <rPh sb="0" eb="2">
      <t>ケイヤク</t>
    </rPh>
    <rPh sb="2" eb="5">
      <t>ネンガッピ</t>
    </rPh>
    <phoneticPr fontId="4"/>
  </si>
  <si>
    <t>工　　　期　　</t>
    <rPh sb="0" eb="1">
      <t>コウ</t>
    </rPh>
    <rPh sb="4" eb="5">
      <t>キ</t>
    </rPh>
    <phoneticPr fontId="4"/>
  </si>
  <si>
    <t xml:space="preserve">○○工事        </t>
    <phoneticPr fontId="72"/>
  </si>
  <si>
    <t xml:space="preserve"> 担額　　　　　　　　円）</t>
  </si>
  <si>
    <t>（参考）RIBC（営繕積算システム）から出力される数量書</t>
    <rPh sb="1" eb="3">
      <t>サンコウ</t>
    </rPh>
    <rPh sb="9" eb="11">
      <t>エイゼン</t>
    </rPh>
    <rPh sb="11" eb="13">
      <t>セキサン</t>
    </rPh>
    <rPh sb="20" eb="22">
      <t>シュツリョク</t>
    </rPh>
    <rPh sb="25" eb="27">
      <t>スウリョウ</t>
    </rPh>
    <rPh sb="27" eb="28">
      <t>ショ</t>
    </rPh>
    <phoneticPr fontId="2"/>
  </si>
  <si>
    <t>工事費内訳書の提出について（平成27年3月6日国地契84号ほか）別添３</t>
    <rPh sb="0" eb="3">
      <t>コウジヒ</t>
    </rPh>
    <rPh sb="3" eb="6">
      <t>ウチワケショ</t>
    </rPh>
    <rPh sb="7" eb="9">
      <t>テイシュツ</t>
    </rPh>
    <rPh sb="14" eb="16">
      <t>ヘイセイ</t>
    </rPh>
    <rPh sb="18" eb="19">
      <t>ネン</t>
    </rPh>
    <rPh sb="20" eb="21">
      <t>ガツ</t>
    </rPh>
    <rPh sb="22" eb="23">
      <t>ニチ</t>
    </rPh>
    <rPh sb="23" eb="24">
      <t>コク</t>
    </rPh>
    <rPh sb="24" eb="25">
      <t>チ</t>
    </rPh>
    <rPh sb="25" eb="26">
      <t>ケイ</t>
    </rPh>
    <rPh sb="28" eb="29">
      <t>ゴウ</t>
    </rPh>
    <rPh sb="32" eb="34">
      <t>ベッテン</t>
    </rPh>
    <phoneticPr fontId="2"/>
  </si>
  <si>
    <t>※種目別内訳、科目別内訳及び中科目内訳も添付すること。</t>
    <rPh sb="1" eb="4">
      <t>シュモクベツ</t>
    </rPh>
    <rPh sb="4" eb="6">
      <t>ウチワケ</t>
    </rPh>
    <rPh sb="7" eb="10">
      <t>カモクベツ</t>
    </rPh>
    <rPh sb="10" eb="12">
      <t>ウチワケ</t>
    </rPh>
    <rPh sb="12" eb="13">
      <t>オヨ</t>
    </rPh>
    <rPh sb="14" eb="15">
      <t>チュウ</t>
    </rPh>
    <rPh sb="15" eb="17">
      <t>カモク</t>
    </rPh>
    <rPh sb="17" eb="19">
      <t>ウチワケ</t>
    </rPh>
    <rPh sb="20" eb="22">
      <t>テンプ</t>
    </rPh>
    <phoneticPr fontId="2"/>
  </si>
  <si>
    <t>第6号様式（国土交通省標準様式　様式-4）</t>
    <rPh sb="0" eb="1">
      <t>ダイ</t>
    </rPh>
    <rPh sb="2" eb="3">
      <t>ゴウ</t>
    </rPh>
    <rPh sb="3" eb="5">
      <t>ヨウシキ</t>
    </rPh>
    <rPh sb="6" eb="15">
      <t>コクドコウツウショウヒョウジュンヨウシキ</t>
    </rPh>
    <rPh sb="16" eb="18">
      <t>ヨウシキ</t>
    </rPh>
    <phoneticPr fontId="4"/>
  </si>
  <si>
    <t>第5号様式(3)（国土交通省標準様式　様式-1(3)）</t>
    <rPh sb="0" eb="1">
      <t>ダイ</t>
    </rPh>
    <rPh sb="2" eb="3">
      <t>ゴウ</t>
    </rPh>
    <rPh sb="3" eb="5">
      <t>ヨウシキ</t>
    </rPh>
    <rPh sb="9" eb="18">
      <t>コクドコウツウショウヒョウジュンヨウシキ</t>
    </rPh>
    <rPh sb="19" eb="21">
      <t>ヨウシキ</t>
    </rPh>
    <phoneticPr fontId="4"/>
  </si>
  <si>
    <t>第5号様式(2)（国土交通省標準様式　様式-1(2)）</t>
    <rPh sb="0" eb="1">
      <t>ダイ</t>
    </rPh>
    <rPh sb="2" eb="3">
      <t>ゴウ</t>
    </rPh>
    <rPh sb="3" eb="5">
      <t>ヨウシキ</t>
    </rPh>
    <rPh sb="9" eb="18">
      <t>コクドコウツウショウヒョウジュンヨウシキ</t>
    </rPh>
    <rPh sb="19" eb="21">
      <t>ヨウシキ</t>
    </rPh>
    <phoneticPr fontId="4"/>
  </si>
  <si>
    <t>第5号様式（国土交通省標準様式　様式-1）</t>
    <rPh sb="0" eb="1">
      <t>ダイ</t>
    </rPh>
    <rPh sb="2" eb="3">
      <t>ゴウ</t>
    </rPh>
    <rPh sb="3" eb="5">
      <t>ヨウシキ</t>
    </rPh>
    <rPh sb="6" eb="15">
      <t>コクドコウツウショウヒョウジュンヨウシキ</t>
    </rPh>
    <rPh sb="16" eb="18">
      <t>ヨウシキ</t>
    </rPh>
    <phoneticPr fontId="4"/>
  </si>
  <si>
    <t>第8号様式（国土交通省標準様式　様式-5(1)）</t>
    <rPh sb="0" eb="1">
      <t>ダイ</t>
    </rPh>
    <rPh sb="2" eb="3">
      <t>ゴウ</t>
    </rPh>
    <rPh sb="3" eb="5">
      <t>ヨウシキ</t>
    </rPh>
    <rPh sb="6" eb="15">
      <t>コクドコウツウショウヒョウジュンヨウシキ</t>
    </rPh>
    <rPh sb="16" eb="18">
      <t>ヨウシキ</t>
    </rPh>
    <phoneticPr fontId="4"/>
  </si>
  <si>
    <t>営繕第1号様式</t>
    <rPh sb="0" eb="2">
      <t>エイゼン</t>
    </rPh>
    <rPh sb="2" eb="3">
      <t>ダイ</t>
    </rPh>
    <rPh sb="4" eb="5">
      <t>ゴウ</t>
    </rPh>
    <rPh sb="5" eb="7">
      <t>ヨウシキ</t>
    </rPh>
    <phoneticPr fontId="2"/>
  </si>
  <si>
    <t>土木第2号様式（国土交通省標準様式　様式-7）</t>
    <rPh sb="0" eb="2">
      <t>ドボク</t>
    </rPh>
    <rPh sb="2" eb="3">
      <t>ダイ</t>
    </rPh>
    <rPh sb="4" eb="5">
      <t>ゴウ</t>
    </rPh>
    <rPh sb="5" eb="7">
      <t>ヨウシキ</t>
    </rPh>
    <rPh sb="8" eb="17">
      <t>コクドコウツウショウヒョウジュンヨウシキ</t>
    </rPh>
    <rPh sb="18" eb="20">
      <t>ヨウシキ</t>
    </rPh>
    <phoneticPr fontId="4"/>
  </si>
  <si>
    <t>第13号様式（建設工事請負契約約款第12条関係）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</si>
  <si>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土木第3号様式（国土交通省標準様式　様式-11）</t>
    <rPh sb="0" eb="2">
      <t>ドボク</t>
    </rPh>
    <rPh sb="2" eb="3">
      <t>ダイ</t>
    </rPh>
    <rPh sb="4" eb="5">
      <t>ゴウ</t>
    </rPh>
    <rPh sb="5" eb="7">
      <t>ヨウシキ</t>
    </rPh>
    <rPh sb="8" eb="17">
      <t>コクドコウツウショウヒョウジュンヨウシキ</t>
    </rPh>
    <rPh sb="18" eb="20">
      <t>ヨウシキ</t>
    </rPh>
    <phoneticPr fontId="4"/>
  </si>
  <si>
    <t>別記様式１（国土交通省標準様式　様式-13）</t>
    <rPh sb="0" eb="2">
      <t>ベッキ</t>
    </rPh>
    <rPh sb="2" eb="4">
      <t>ヨウシキ</t>
    </rPh>
    <rPh sb="6" eb="8">
      <t>コクド</t>
    </rPh>
    <rPh sb="8" eb="11">
      <t>コウツウショウ</t>
    </rPh>
    <rPh sb="11" eb="13">
      <t>ヒョウジュン</t>
    </rPh>
    <rPh sb="13" eb="15">
      <t>ヨウシキ</t>
    </rPh>
    <rPh sb="16" eb="18">
      <t>ヨウシキ</t>
    </rPh>
    <phoneticPr fontId="4"/>
  </si>
  <si>
    <t>土木第4号様式（国土交通省標準様式　様式-28）</t>
    <rPh sb="0" eb="2">
      <t>ドボク</t>
    </rPh>
    <rPh sb="2" eb="3">
      <t>ダイ</t>
    </rPh>
    <rPh sb="4" eb="5">
      <t>ゴウ</t>
    </rPh>
    <rPh sb="5" eb="7">
      <t>ヨウシキ</t>
    </rPh>
    <rPh sb="8" eb="17">
      <t>コクドコウツウショウヒョウジュンヨウシキ</t>
    </rPh>
    <rPh sb="18" eb="20">
      <t>ヨウシキ</t>
    </rPh>
    <phoneticPr fontId="4"/>
  </si>
  <si>
    <t>土木第5号様式（国土交通省標準様式　様式-31）</t>
    <rPh sb="0" eb="2">
      <t>ドボク</t>
    </rPh>
    <rPh sb="2" eb="3">
      <t>ダイ</t>
    </rPh>
    <rPh sb="4" eb="5">
      <t>ゴウ</t>
    </rPh>
    <rPh sb="5" eb="7">
      <t>ヨウシキ</t>
    </rPh>
    <rPh sb="8" eb="17">
      <t>コクドコウツウショウヒョウジュンヨウシキ</t>
    </rPh>
    <rPh sb="18" eb="20">
      <t>ヨウシキ</t>
    </rPh>
    <phoneticPr fontId="4"/>
  </si>
  <si>
    <t>土木第5-2号様式（国土交通省標準様式　様式-31-2）</t>
    <rPh sb="0" eb="2">
      <t>ドボク</t>
    </rPh>
    <rPh sb="2" eb="3">
      <t>ダイ</t>
    </rPh>
    <rPh sb="6" eb="7">
      <t>ゴウ</t>
    </rPh>
    <rPh sb="7" eb="9">
      <t>ヨウシキ</t>
    </rPh>
    <rPh sb="10" eb="19">
      <t>コクドコウツウショウヒョウジュンヨウシキ</t>
    </rPh>
    <rPh sb="20" eb="22">
      <t>ヨウシキ</t>
    </rPh>
    <phoneticPr fontId="4"/>
  </si>
  <si>
    <t>土木第6号様式（国土交通省標準様式　様式-32）</t>
    <rPh sb="0" eb="2">
      <t>ドボク</t>
    </rPh>
    <rPh sb="2" eb="3">
      <t>ダイ</t>
    </rPh>
    <rPh sb="4" eb="5">
      <t>ゴウ</t>
    </rPh>
    <rPh sb="5" eb="7">
      <t>ヨウシキ</t>
    </rPh>
    <rPh sb="8" eb="17">
      <t>コクドコウツウショウヒョウジュンヨウシキ</t>
    </rPh>
    <rPh sb="18" eb="20">
      <t>ヨウシキ</t>
    </rPh>
    <phoneticPr fontId="4"/>
  </si>
  <si>
    <t>土木第7号様式（国土交通省標準様式　様式-33）</t>
    <rPh sb="0" eb="2">
      <t>ドボク</t>
    </rPh>
    <rPh sb="2" eb="3">
      <t>ダイ</t>
    </rPh>
    <rPh sb="4" eb="5">
      <t>ゴウ</t>
    </rPh>
    <rPh sb="5" eb="7">
      <t>ヨウシキ</t>
    </rPh>
    <rPh sb="8" eb="17">
      <t>コクドコウツウショウヒョウジュンヨウシキ</t>
    </rPh>
    <rPh sb="18" eb="20">
      <t>ヨウシキ</t>
    </rPh>
    <phoneticPr fontId="4"/>
  </si>
  <si>
    <t>第11条様式</t>
    <rPh sb="0" eb="1">
      <t>ダイ</t>
    </rPh>
    <rPh sb="3" eb="4">
      <t>ジョウ</t>
    </rPh>
    <rPh sb="4" eb="6">
      <t>ヨウシキ</t>
    </rPh>
    <phoneticPr fontId="2"/>
  </si>
  <si>
    <t>第41-1号様式</t>
    <rPh sb="0" eb="1">
      <t>ダイ</t>
    </rPh>
    <rPh sb="5" eb="6">
      <t>ゴウ</t>
    </rPh>
    <rPh sb="6" eb="8">
      <t>ヨウシキ</t>
    </rPh>
    <phoneticPr fontId="2"/>
  </si>
  <si>
    <t>第41-2号様式</t>
    <rPh sb="0" eb="1">
      <t>ダイ</t>
    </rPh>
    <rPh sb="5" eb="6">
      <t>ゴウ</t>
    </rPh>
    <rPh sb="6" eb="8">
      <t>ヨウシキ</t>
    </rPh>
    <phoneticPr fontId="2"/>
  </si>
  <si>
    <t>第41-3号様式</t>
    <rPh sb="0" eb="1">
      <t>ダイ</t>
    </rPh>
    <rPh sb="5" eb="6">
      <t>ゴウ</t>
    </rPh>
    <rPh sb="6" eb="8">
      <t>ヨウシキ</t>
    </rPh>
    <phoneticPr fontId="2"/>
  </si>
  <si>
    <t>第41-4号様式</t>
    <rPh sb="0" eb="1">
      <t>ダイ</t>
    </rPh>
    <rPh sb="5" eb="6">
      <t>ゴウ</t>
    </rPh>
    <rPh sb="6" eb="8">
      <t>ヨウシキ</t>
    </rPh>
    <phoneticPr fontId="2"/>
  </si>
  <si>
    <t>第9号様式（建設工事請負契約約款第７条関係）</t>
    <rPh sb="0" eb="1">
      <t>ダイ</t>
    </rPh>
    <rPh sb="2" eb="3">
      <t>ゴウ</t>
    </rPh>
    <rPh sb="3" eb="5">
      <t>ヨウシキ</t>
    </rPh>
    <rPh sb="6" eb="8">
      <t>ケンセツ</t>
    </rPh>
    <rPh sb="8" eb="10">
      <t>コウジ</t>
    </rPh>
    <rPh sb="10" eb="12">
      <t>ウケオイ</t>
    </rPh>
    <rPh sb="14" eb="16">
      <t>ヤッカン</t>
    </rPh>
    <rPh sb="16" eb="17">
      <t>ダイ</t>
    </rPh>
    <rPh sb="18" eb="19">
      <t>ジョウ</t>
    </rPh>
    <rPh sb="19" eb="21">
      <t>カンケイ</t>
    </rPh>
    <phoneticPr fontId="2"/>
  </si>
  <si>
    <t>第10号様式（国土交通省標準様式　様式-9）</t>
    <rPh sb="0" eb="1">
      <t>ダイ</t>
    </rPh>
    <rPh sb="3" eb="4">
      <t>ゴウ</t>
    </rPh>
    <rPh sb="4" eb="6">
      <t>ヨウシキ</t>
    </rPh>
    <rPh sb="7" eb="16">
      <t>コクドコウツウショウヒョウジュンヨウシキ</t>
    </rPh>
    <rPh sb="17" eb="19">
      <t>ヨウシキ</t>
    </rPh>
    <phoneticPr fontId="4"/>
  </si>
  <si>
    <t>第11号様式（国土交通省標準様式　様式-14）</t>
    <rPh sb="0" eb="1">
      <t>ダイ</t>
    </rPh>
    <rPh sb="3" eb="4">
      <t>ゴウ</t>
    </rPh>
    <rPh sb="4" eb="6">
      <t>ヨウシキ</t>
    </rPh>
    <rPh sb="7" eb="16">
      <t>コクドコウツウショウヒョウジュンヨウシキ</t>
    </rPh>
    <rPh sb="17" eb="19">
      <t>ヨウシキ</t>
    </rPh>
    <phoneticPr fontId="4"/>
  </si>
  <si>
    <t>別紙（第11号様式）</t>
    <rPh sb="0" eb="2">
      <t>ベッシ</t>
    </rPh>
    <rPh sb="3" eb="4">
      <t>ダイ</t>
    </rPh>
    <rPh sb="6" eb="7">
      <t>ゴウ</t>
    </rPh>
    <rPh sb="7" eb="9">
      <t>ヨウシキ</t>
    </rPh>
    <phoneticPr fontId="2"/>
  </si>
  <si>
    <t>第12号様式（建設工事請負契約約款第12条関係）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</si>
  <si>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第14号様式（国土交通省標準様式　様式-10）</t>
    <rPh sb="0" eb="1">
      <t>ダイ</t>
    </rPh>
    <rPh sb="3" eb="4">
      <t>ゴウ</t>
    </rPh>
    <rPh sb="4" eb="6">
      <t>ヨウシキ</t>
    </rPh>
    <rPh sb="7" eb="16">
      <t>コクドコウツウショウヒョウジュンヨウシキ</t>
    </rPh>
    <rPh sb="17" eb="19">
      <t>ヨウシキ</t>
    </rPh>
    <phoneticPr fontId="4"/>
  </si>
  <si>
    <t>第15号様式（建設工事請負契約約款第13条関係）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</si>
  <si>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第16号様式（国土交通省標準様式　様式-12）</t>
    <rPh sb="0" eb="1">
      <t>ダイ</t>
    </rPh>
    <rPh sb="3" eb="4">
      <t>ゴウ</t>
    </rPh>
    <rPh sb="4" eb="6">
      <t>ヨウシキ</t>
    </rPh>
    <rPh sb="7" eb="16">
      <t>コクドコウツウショウヒョウジュンヨウシキ</t>
    </rPh>
    <rPh sb="17" eb="19">
      <t>ヨウシキ</t>
    </rPh>
    <phoneticPr fontId="4"/>
  </si>
  <si>
    <t>第17号様式（建設工事請負契約約款第14条関係）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</si>
  <si>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第18号様式（建設工事請負契約約款第15条関係）</t>
    <rPh sb="0" eb="1">
      <t>ダイ</t>
    </rPh>
    <rPh sb="3" eb="4">
      <t>ゴウ</t>
    </rPh>
    <rPh sb="4" eb="6">
      <t>ヨウシキ</t>
    </rPh>
    <rPh sb="7" eb="9">
      <t>ケンセツ</t>
    </rPh>
    <rPh sb="9" eb="11">
      <t>コウジ</t>
    </rPh>
    <rPh sb="11" eb="13">
      <t>ウケオイ</t>
    </rPh>
    <rPh sb="13" eb="15">
      <t>ケイヤク</t>
    </rPh>
    <rPh sb="15" eb="17">
      <t>ヤッカン</t>
    </rPh>
    <rPh sb="17" eb="18">
      <t>ダイ</t>
    </rPh>
    <rPh sb="20" eb="21">
      <t>ジョウ</t>
    </rPh>
    <rPh sb="21" eb="23">
      <t>カンケイ</t>
    </rPh>
    <phoneticPr fontId="2"/>
  </si>
  <si>
    <t>第19号様式（国土交通省標準様式　様式-24）</t>
    <rPh sb="0" eb="1">
      <t>ダイ</t>
    </rPh>
    <rPh sb="3" eb="4">
      <t>ゴウ</t>
    </rPh>
    <rPh sb="4" eb="6">
      <t>ヨウシキ</t>
    </rPh>
    <rPh sb="7" eb="16">
      <t>コクドコウツウショウヒョウジュンヨウシキ</t>
    </rPh>
    <rPh sb="17" eb="19">
      <t>ヨウシキ</t>
    </rPh>
    <phoneticPr fontId="4"/>
  </si>
  <si>
    <t>第20号様式（国土交通省標準様式　様式-25）</t>
    <rPh sb="0" eb="1">
      <t>ダイ</t>
    </rPh>
    <rPh sb="3" eb="4">
      <t>ゴウ</t>
    </rPh>
    <rPh sb="4" eb="6">
      <t>ヨウシキ</t>
    </rPh>
    <rPh sb="7" eb="16">
      <t>コクドコウツウショウヒョウジュンヨウシキ</t>
    </rPh>
    <rPh sb="17" eb="19">
      <t>ヨウシキ</t>
    </rPh>
    <phoneticPr fontId="4"/>
  </si>
  <si>
    <t>第21号様式</t>
    <rPh sb="0" eb="1">
      <t>ダイ</t>
    </rPh>
    <rPh sb="3" eb="4">
      <t>ゴウ</t>
    </rPh>
    <phoneticPr fontId="13"/>
  </si>
  <si>
    <t>第23号様式（建設工事請負契約約款第18条関係）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</si>
  <si>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第25号様式（建設工事請負契約約款第20条関係）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</si>
  <si>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第27号様式（国土交通省標準様式　様式-23）</t>
    <rPh sb="0" eb="1">
      <t>ダイ</t>
    </rPh>
    <rPh sb="3" eb="4">
      <t>ゴウ</t>
    </rPh>
    <rPh sb="4" eb="6">
      <t>ヨウシキ</t>
    </rPh>
    <rPh sb="7" eb="16">
      <t>コクドコウツウショウヒョウジュンヨウシキ</t>
    </rPh>
    <rPh sb="17" eb="19">
      <t>ヨウシキ</t>
    </rPh>
    <phoneticPr fontId="4"/>
  </si>
  <si>
    <t>別紙（第32号様式関係）</t>
    <rPh sb="0" eb="2">
      <t>ベッシ</t>
    </rPh>
    <rPh sb="3" eb="4">
      <t>ダイ</t>
    </rPh>
    <rPh sb="6" eb="7">
      <t>ゴウ</t>
    </rPh>
    <rPh sb="7" eb="9">
      <t>ヨウシキ</t>
    </rPh>
    <rPh sb="9" eb="11">
      <t>カンケイ</t>
    </rPh>
    <phoneticPr fontId="2"/>
  </si>
  <si>
    <t>第43号様式（国土交通省標準様式　様式-29）</t>
    <rPh sb="0" eb="1">
      <t>ダイ</t>
    </rPh>
    <rPh sb="3" eb="4">
      <t>ゴウ</t>
    </rPh>
    <rPh sb="4" eb="6">
      <t>ヨウシキ</t>
    </rPh>
    <rPh sb="7" eb="16">
      <t>コクドコウツウショウヒョウジュンヨウシキ</t>
    </rPh>
    <rPh sb="17" eb="19">
      <t>ヨウシキ</t>
    </rPh>
    <phoneticPr fontId="4"/>
  </si>
  <si>
    <t>第44号様式（国土交通省標準様式　様式-30）</t>
    <rPh sb="0" eb="1">
      <t>ダイ</t>
    </rPh>
    <rPh sb="3" eb="4">
      <t>ゴウ</t>
    </rPh>
    <rPh sb="4" eb="6">
      <t>ヨウシキ</t>
    </rPh>
    <rPh sb="7" eb="16">
      <t>コクドコウツウショウヒョウジュンヨウシキ</t>
    </rPh>
    <rPh sb="17" eb="19">
      <t>ヨウシキ</t>
    </rPh>
    <phoneticPr fontId="4"/>
  </si>
  <si>
    <t>第4号様式(2)（国土交通省標準様式　様式-3(2)）</t>
    <rPh sb="0" eb="1">
      <t>ダイ</t>
    </rPh>
    <rPh sb="2" eb="3">
      <t>ゴウ</t>
    </rPh>
    <rPh sb="3" eb="5">
      <t>ヨウシキ</t>
    </rPh>
    <rPh sb="9" eb="14">
      <t>コクドコウツウショウ</t>
    </rPh>
    <rPh sb="14" eb="16">
      <t>ヒョウジュン</t>
    </rPh>
    <rPh sb="16" eb="18">
      <t>ヨウシキ</t>
    </rPh>
    <rPh sb="19" eb="21">
      <t>ヨウシキ</t>
    </rPh>
    <phoneticPr fontId="14"/>
  </si>
  <si>
    <t>様式の追加</t>
    <rPh sb="0" eb="2">
      <t>ヨウシキ</t>
    </rPh>
    <rPh sb="3" eb="5">
      <t>ツイカ</t>
    </rPh>
    <phoneticPr fontId="2"/>
  </si>
  <si>
    <t>別記様式２</t>
  </si>
  <si>
    <t>○○   ○○   　　  殿</t>
    <phoneticPr fontId="4"/>
  </si>
  <si>
    <t>　　　　　○○   工事
　　　　　　 　　　現場代理人</t>
    <rPh sb="23" eb="25">
      <t>ゲンバ</t>
    </rPh>
    <rPh sb="25" eb="28">
      <t>ダイリニン</t>
    </rPh>
    <phoneticPr fontId="4"/>
  </si>
  <si>
    <t>　　　○○   ○○</t>
    <phoneticPr fontId="4"/>
  </si>
  <si>
    <t>事  故  等  報  告  書</t>
  </si>
  <si>
    <t>商号又は名称</t>
    <phoneticPr fontId="4"/>
  </si>
  <si>
    <t>住                          　　           所</t>
    <phoneticPr fontId="4"/>
  </si>
  <si>
    <t>代表者氏名</t>
  </si>
  <si>
    <t>該当する工事種別及び等級順位</t>
  </si>
  <si>
    <t>上記工事で下記の事故等が生じたので報告する。</t>
  </si>
  <si>
    <t>①発生年月日、時分、天候</t>
  </si>
  <si>
    <t>②発生場所</t>
  </si>
  <si>
    <t>③工事名</t>
  </si>
  <si>
    <t>④契約金額</t>
  </si>
  <si>
    <t>⑤工期</t>
  </si>
  <si>
    <t>⑥被害者及び加害者</t>
  </si>
  <si>
    <t>　　・氏名、年齢、性別</t>
    <phoneticPr fontId="4"/>
  </si>
  <si>
    <t>　　・住          所</t>
    <phoneticPr fontId="4"/>
  </si>
  <si>
    <t>　　・所          属</t>
    <phoneticPr fontId="4"/>
  </si>
  <si>
    <t>　　・職種及び経験年数</t>
    <phoneticPr fontId="4"/>
  </si>
  <si>
    <t>　　・保護具等の装着状況</t>
    <phoneticPr fontId="4"/>
  </si>
  <si>
    <t>　　・受傷及び程度</t>
    <phoneticPr fontId="4"/>
  </si>
  <si>
    <t>⑦物的被害</t>
  </si>
  <si>
    <t>　　・名      称</t>
    <phoneticPr fontId="4"/>
  </si>
  <si>
    <t>　　・規  模  等</t>
    <phoneticPr fontId="4"/>
  </si>
  <si>
    <t>　　・被  害  額</t>
    <phoneticPr fontId="4"/>
  </si>
  <si>
    <t>⑧発生状況及び原因（事故の内容及び原因、連絡体制、その他）</t>
  </si>
  <si>
    <t>⑨その他必要事項（警察及び労働基準監督署の見解、事務所の対応、事務所の所見）</t>
  </si>
  <si>
    <t>⑩状況概要図及び状況写真</t>
  </si>
  <si>
    <t>作成に当たっての注意事項</t>
  </si>
  <si>
    <t xml:space="preserve"> 　①Ａ４版で作成するものとし、詳細なレイアウトは変更可能であるが上記の項目は必ず記述する。</t>
    <phoneticPr fontId="4"/>
  </si>
  <si>
    <t xml:space="preserve"> 　②文書は極力箇条書きとし、文字の大きさは極力大きくする。</t>
    <phoneticPr fontId="4"/>
  </si>
  <si>
    <t xml:space="preserve"> 　③図面等は、縮小版としてＡ３版資料による作成でよい。</t>
    <phoneticPr fontId="4"/>
  </si>
  <si>
    <t>様式の変更</t>
    <rPh sb="0" eb="2">
      <t>ヨウシキ</t>
    </rPh>
    <rPh sb="3" eb="5">
      <t>ヘンコウ</t>
    </rPh>
    <phoneticPr fontId="2"/>
  </si>
  <si>
    <t>第４号様式</t>
    <rPh sb="0" eb="1">
      <t>ダイ</t>
    </rPh>
    <rPh sb="2" eb="3">
      <t>ゴウ</t>
    </rPh>
    <rPh sb="3" eb="5">
      <t>ヨウシキ</t>
    </rPh>
    <phoneticPr fontId="2"/>
  </si>
  <si>
    <t>第５号様式</t>
    <rPh sb="0" eb="1">
      <t>ダイ</t>
    </rPh>
    <rPh sb="2" eb="3">
      <t>ゴウ</t>
    </rPh>
    <rPh sb="3" eb="5">
      <t>ヨウシキ</t>
    </rPh>
    <phoneticPr fontId="2"/>
  </si>
  <si>
    <t>第５号様式(2)</t>
    <rPh sb="0" eb="1">
      <t>ダイ</t>
    </rPh>
    <rPh sb="2" eb="3">
      <t>ゴウ</t>
    </rPh>
    <rPh sb="3" eb="5">
      <t>ヨウシキ</t>
    </rPh>
    <phoneticPr fontId="2"/>
  </si>
  <si>
    <t>第６号様式　建設業退職金共済事業本部発行</t>
    <rPh sb="0" eb="1">
      <t>ダイ</t>
    </rPh>
    <rPh sb="2" eb="3">
      <t>ゴウ</t>
    </rPh>
    <rPh sb="3" eb="5">
      <t>ヨウシキ</t>
    </rPh>
    <rPh sb="6" eb="9">
      <t>ケンセツギョウ</t>
    </rPh>
    <rPh sb="9" eb="12">
      <t>タイショクキン</t>
    </rPh>
    <rPh sb="12" eb="14">
      <t>キョウサイ</t>
    </rPh>
    <rPh sb="14" eb="16">
      <t>ジギョウ</t>
    </rPh>
    <rPh sb="16" eb="18">
      <t>ホンブ</t>
    </rPh>
    <rPh sb="18" eb="20">
      <t>ハッコウ</t>
    </rPh>
    <phoneticPr fontId="2"/>
  </si>
  <si>
    <t>第７号様式　建設業福祉共済団又はそれに類するもの</t>
    <rPh sb="0" eb="1">
      <t>ダイ</t>
    </rPh>
    <rPh sb="2" eb="3">
      <t>ゴウ</t>
    </rPh>
    <rPh sb="3" eb="5">
      <t>ヨウシキ</t>
    </rPh>
    <rPh sb="6" eb="9">
      <t>ケンセツギョウ</t>
    </rPh>
    <rPh sb="9" eb="11">
      <t>フクシ</t>
    </rPh>
    <rPh sb="11" eb="13">
      <t>キョウサイ</t>
    </rPh>
    <rPh sb="13" eb="14">
      <t>ダン</t>
    </rPh>
    <rPh sb="14" eb="15">
      <t>マタ</t>
    </rPh>
    <rPh sb="19" eb="20">
      <t>ルイ</t>
    </rPh>
    <phoneticPr fontId="2"/>
  </si>
  <si>
    <t>工事状況報告</t>
    <rPh sb="0" eb="2">
      <t>コウジ</t>
    </rPh>
    <rPh sb="2" eb="4">
      <t>ジョウキョウ</t>
    </rPh>
    <rPh sb="4" eb="6">
      <t>ホウコク</t>
    </rPh>
    <phoneticPr fontId="2"/>
  </si>
  <si>
    <t>営繕第５号様式</t>
    <rPh sb="0" eb="2">
      <t>エイゼン</t>
    </rPh>
    <rPh sb="2" eb="3">
      <t>ダイ</t>
    </rPh>
    <rPh sb="4" eb="5">
      <t>ゴウ</t>
    </rPh>
    <rPh sb="5" eb="7">
      <t>ヨウシキ</t>
    </rPh>
    <phoneticPr fontId="2"/>
  </si>
  <si>
    <t>営繕第６号様式</t>
    <rPh sb="0" eb="2">
      <t>エイゼン</t>
    </rPh>
    <rPh sb="2" eb="3">
      <t>ダイ</t>
    </rPh>
    <rPh sb="4" eb="5">
      <t>ゴウ</t>
    </rPh>
    <rPh sb="5" eb="7">
      <t>ヨウシキ</t>
    </rPh>
    <phoneticPr fontId="2"/>
  </si>
  <si>
    <t>営繕第４号様式（計画を黒線、実施を赤線）</t>
    <rPh sb="0" eb="2">
      <t>エイゼン</t>
    </rPh>
    <rPh sb="2" eb="3">
      <t>ダイ</t>
    </rPh>
    <rPh sb="4" eb="5">
      <t>ゴウ</t>
    </rPh>
    <rPh sb="5" eb="7">
      <t>ヨウシキ</t>
    </rPh>
    <rPh sb="8" eb="10">
      <t>ケイカク</t>
    </rPh>
    <rPh sb="11" eb="12">
      <t>クロ</t>
    </rPh>
    <rPh sb="12" eb="13">
      <t>セン</t>
    </rPh>
    <rPh sb="14" eb="16">
      <t>ジッシ</t>
    </rPh>
    <rPh sb="17" eb="19">
      <t>アカセン</t>
    </rPh>
    <phoneticPr fontId="2"/>
  </si>
  <si>
    <t>材料確認書（第14号様式）</t>
    <rPh sb="0" eb="2">
      <t>ザイリョウ</t>
    </rPh>
    <rPh sb="2" eb="4">
      <t>カクニン</t>
    </rPh>
    <rPh sb="6" eb="7">
      <t>ダイ</t>
    </rPh>
    <rPh sb="9" eb="10">
      <t>ゴウ</t>
    </rPh>
    <rPh sb="10" eb="12">
      <t>ヨウシキ</t>
    </rPh>
    <phoneticPr fontId="2"/>
  </si>
  <si>
    <t>建設工事下請通知書（第９号様式）</t>
    <rPh sb="0" eb="2">
      <t>ケンセツ</t>
    </rPh>
    <rPh sb="2" eb="4">
      <t>コウジ</t>
    </rPh>
    <rPh sb="4" eb="6">
      <t>シタウケ</t>
    </rPh>
    <rPh sb="6" eb="9">
      <t>ツウチショ</t>
    </rPh>
    <rPh sb="10" eb="11">
      <t>ダイ</t>
    </rPh>
    <rPh sb="12" eb="13">
      <t>ゴウ</t>
    </rPh>
    <rPh sb="13" eb="15">
      <t>ヨウシキ</t>
    </rPh>
    <phoneticPr fontId="2"/>
  </si>
  <si>
    <t>確認・立会依頼書（第16号様式）</t>
    <rPh sb="0" eb="2">
      <t>カクニン</t>
    </rPh>
    <rPh sb="3" eb="5">
      <t>タチアイ</t>
    </rPh>
    <rPh sb="5" eb="8">
      <t>イライショ</t>
    </rPh>
    <rPh sb="9" eb="10">
      <t>ダイ</t>
    </rPh>
    <rPh sb="12" eb="13">
      <t>ゴウ</t>
    </rPh>
    <rPh sb="13" eb="15">
      <t>ヨウシキ</t>
    </rPh>
    <phoneticPr fontId="2"/>
  </si>
  <si>
    <t>〔材料調合・施工〕通知書（第17号様式）</t>
    <rPh sb="9" eb="11">
      <t>ツウチ</t>
    </rPh>
    <rPh sb="11" eb="12">
      <t>ショ</t>
    </rPh>
    <rPh sb="13" eb="14">
      <t>ダイ</t>
    </rPh>
    <rPh sb="16" eb="17">
      <t>ゴウ</t>
    </rPh>
    <rPh sb="17" eb="19">
      <t>ヨウシキ</t>
    </rPh>
    <phoneticPr fontId="2"/>
  </si>
  <si>
    <t>工事打合せ簿（第10号様式）</t>
    <rPh sb="0" eb="2">
      <t>コウジ</t>
    </rPh>
    <rPh sb="2" eb="4">
      <t>ウチアワ</t>
    </rPh>
    <rPh sb="5" eb="6">
      <t>ボ</t>
    </rPh>
    <rPh sb="7" eb="8">
      <t>ダイ</t>
    </rPh>
    <rPh sb="10" eb="11">
      <t>ゴウ</t>
    </rPh>
    <rPh sb="11" eb="13">
      <t>ヨウシキ</t>
    </rPh>
    <phoneticPr fontId="2"/>
  </si>
  <si>
    <t>第９号様式（契約書第７条関係）</t>
    <rPh sb="0" eb="1">
      <t>ダイ</t>
    </rPh>
    <rPh sb="2" eb="3">
      <t>ゴウ</t>
    </rPh>
    <rPh sb="3" eb="5">
      <t>ヨウシキ</t>
    </rPh>
    <rPh sb="6" eb="9">
      <t>ケイヤクショ</t>
    </rPh>
    <rPh sb="9" eb="10">
      <t>ダイ</t>
    </rPh>
    <rPh sb="11" eb="12">
      <t>ジョウ</t>
    </rPh>
    <rPh sb="12" eb="14">
      <t>カンケイ</t>
    </rPh>
    <phoneticPr fontId="2"/>
  </si>
  <si>
    <t>を添付します（添付する資料に○を付けること）。</t>
    <rPh sb="1" eb="3">
      <t>テンプ</t>
    </rPh>
    <rPh sb="7" eb="9">
      <t>テンプ</t>
    </rPh>
    <rPh sb="11" eb="13">
      <t>シリョウ</t>
    </rPh>
    <rPh sb="16" eb="17">
      <t>ツ</t>
    </rPh>
    <phoneticPr fontId="2"/>
  </si>
  <si>
    <t>第27号、第28号様式関係</t>
    <rPh sb="0" eb="1">
      <t>ダイ</t>
    </rPh>
    <rPh sb="3" eb="4">
      <t>ゴウ</t>
    </rPh>
    <rPh sb="5" eb="6">
      <t>ダイ</t>
    </rPh>
    <rPh sb="8" eb="9">
      <t>ゴウ</t>
    </rPh>
    <rPh sb="9" eb="11">
      <t>ヨウシキ</t>
    </rPh>
    <rPh sb="11" eb="13">
      <t>カンケイ</t>
    </rPh>
    <phoneticPr fontId="2"/>
  </si>
  <si>
    <t>備考欄の削除</t>
    <rPh sb="0" eb="3">
      <t>ビコウラン</t>
    </rPh>
    <rPh sb="4" eb="6">
      <t>サクジョ</t>
    </rPh>
    <phoneticPr fontId="2"/>
  </si>
  <si>
    <t>工事状況報告</t>
    <rPh sb="0" eb="2">
      <t>コウジ</t>
    </rPh>
    <rPh sb="2" eb="6">
      <t>ジョウキョウホウコク</t>
    </rPh>
    <phoneticPr fontId="2"/>
  </si>
  <si>
    <t>約款第23条関係</t>
    <rPh sb="2" eb="3">
      <t>ダイ</t>
    </rPh>
    <phoneticPr fontId="2"/>
  </si>
  <si>
    <t>約款第24,25,26,31条関係</t>
    <rPh sb="2" eb="3">
      <t>ダイ</t>
    </rPh>
    <phoneticPr fontId="2"/>
  </si>
  <si>
    <t>約款第27条関係</t>
    <rPh sb="2" eb="3">
      <t>ダイ</t>
    </rPh>
    <rPh sb="5" eb="6">
      <t>ジョウ</t>
    </rPh>
    <rPh sb="6" eb="8">
      <t>カンケイ</t>
    </rPh>
    <phoneticPr fontId="2"/>
  </si>
  <si>
    <t>約款第30条関係</t>
    <rPh sb="2" eb="3">
      <t>ダイ</t>
    </rPh>
    <rPh sb="5" eb="6">
      <t>ジョウ</t>
    </rPh>
    <rPh sb="6" eb="8">
      <t>カンケイ</t>
    </rPh>
    <phoneticPr fontId="2"/>
  </si>
  <si>
    <t>約款第31条関係</t>
    <rPh sb="2" eb="3">
      <t>ダイ</t>
    </rPh>
    <rPh sb="5" eb="6">
      <t>ジョウ</t>
    </rPh>
    <rPh sb="6" eb="8">
      <t>カンケイ</t>
    </rPh>
    <phoneticPr fontId="2"/>
  </si>
  <si>
    <t>約款第25条関係</t>
    <rPh sb="0" eb="2">
      <t>ヤッカン</t>
    </rPh>
    <rPh sb="2" eb="3">
      <t>ダイ</t>
    </rPh>
    <rPh sb="5" eb="6">
      <t>ジョウ</t>
    </rPh>
    <rPh sb="6" eb="8">
      <t>カンケイ</t>
    </rPh>
    <phoneticPr fontId="2"/>
  </si>
  <si>
    <t>約款第32条様式</t>
    <rPh sb="2" eb="3">
      <t>ダイ</t>
    </rPh>
    <rPh sb="5" eb="6">
      <t>ジョウ</t>
    </rPh>
    <rPh sb="6" eb="8">
      <t>ヨウシキ</t>
    </rPh>
    <phoneticPr fontId="2"/>
  </si>
  <si>
    <t>条項の変更</t>
    <rPh sb="0" eb="2">
      <t>ジョウコウ</t>
    </rPh>
    <rPh sb="3" eb="5">
      <t>ヘンコウ</t>
    </rPh>
    <phoneticPr fontId="2"/>
  </si>
  <si>
    <t>　　　　　　　　　　　　　　　　　　　　　　　　　　　　　　　　　　　　　　</t>
    <phoneticPr fontId="2"/>
  </si>
  <si>
    <t>『押印』削除</t>
    <rPh sb="1" eb="3">
      <t>オウイン</t>
    </rPh>
    <rPh sb="4" eb="6">
      <t>サクジョ</t>
    </rPh>
    <phoneticPr fontId="2"/>
  </si>
  <si>
    <t>『押印』削除、条項の変更</t>
    <rPh sb="7" eb="9">
      <t>ジョウコウ</t>
    </rPh>
    <rPh sb="10" eb="12">
      <t>ヘンコウ</t>
    </rPh>
    <phoneticPr fontId="2"/>
  </si>
  <si>
    <t>印</t>
    <rPh sb="0" eb="1">
      <t>イン</t>
    </rPh>
    <phoneticPr fontId="2"/>
  </si>
  <si>
    <t>標準仕様書　1.5.8 工法の提案</t>
    <rPh sb="0" eb="2">
      <t>ヒョウジュン</t>
    </rPh>
    <rPh sb="2" eb="5">
      <t>シヨウショ</t>
    </rPh>
    <phoneticPr fontId="2"/>
  </si>
  <si>
    <t>創意工夫・社会性等に関する実施状況</t>
    <phoneticPr fontId="2"/>
  </si>
  <si>
    <t>様式番号の修正</t>
    <rPh sb="0" eb="2">
      <t>ヨウシキ</t>
    </rPh>
    <rPh sb="2" eb="4">
      <t>バンゴウ</t>
    </rPh>
    <rPh sb="5" eb="7">
      <t>シュウセイ</t>
    </rPh>
    <phoneticPr fontId="2"/>
  </si>
  <si>
    <t>条項改定により削除</t>
    <rPh sb="0" eb="2">
      <t>ジョウコウ</t>
    </rPh>
    <rPh sb="2" eb="4">
      <t>カイテイ</t>
    </rPh>
    <rPh sb="7" eb="9">
      <t>サクジョ</t>
    </rPh>
    <phoneticPr fontId="2"/>
  </si>
  <si>
    <t>約款第46条から第48の2条,第50条、第51条関係</t>
    <rPh sb="2" eb="3">
      <t>ダイ</t>
    </rPh>
    <rPh sb="5" eb="6">
      <t>ジョウ</t>
    </rPh>
    <rPh sb="8" eb="9">
      <t>ダイ</t>
    </rPh>
    <rPh sb="13" eb="14">
      <t>ジョウ</t>
    </rPh>
    <rPh sb="15" eb="16">
      <t>ダイ</t>
    </rPh>
    <rPh sb="18" eb="19">
      <t>ジョウ</t>
    </rPh>
    <rPh sb="20" eb="21">
      <t>ダイ</t>
    </rPh>
    <rPh sb="23" eb="24">
      <t>ジョウ</t>
    </rPh>
    <rPh sb="24" eb="26">
      <t>カンケイ</t>
    </rPh>
    <phoneticPr fontId="2"/>
  </si>
  <si>
    <t>付で契約した次の工事について、建設工事請負契約書第 48 条　　　　　　　　　　　→発注者の催告によらない解除権</t>
    <rPh sb="42" eb="45">
      <t>ハッチュウシャ</t>
    </rPh>
    <rPh sb="46" eb="48">
      <t>サイコク</t>
    </rPh>
    <rPh sb="53" eb="56">
      <t>カイジョケン</t>
    </rPh>
    <phoneticPr fontId="2"/>
  </si>
  <si>
    <t>第42号様式（建設工事請負契約約款第46条、第47条、第48条、第48条の２、第50条、第51条関係）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2" eb="23">
      <t>ダイ</t>
    </rPh>
    <rPh sb="25" eb="26">
      <t>ジョウ</t>
    </rPh>
    <rPh sb="27" eb="28">
      <t>ダイ</t>
    </rPh>
    <rPh sb="30" eb="31">
      <t>ジョウ</t>
    </rPh>
    <rPh sb="32" eb="33">
      <t>ダイ</t>
    </rPh>
    <rPh sb="35" eb="36">
      <t>ジョウ</t>
    </rPh>
    <rPh sb="39" eb="40">
      <t>ダイ</t>
    </rPh>
    <rPh sb="42" eb="43">
      <t>ジョウ</t>
    </rPh>
    <rPh sb="44" eb="45">
      <t>ダイ</t>
    </rPh>
    <rPh sb="47" eb="48">
      <t>ジョウ</t>
    </rPh>
    <rPh sb="48" eb="50">
      <t>カンケイ</t>
    </rPh>
    <phoneticPr fontId="2"/>
  </si>
  <si>
    <t>令和   　　  年　　   月   　　日　</t>
    <rPh sb="0" eb="2">
      <t>レイワ</t>
    </rPh>
    <phoneticPr fontId="4"/>
  </si>
  <si>
    <t>(要領様式第８号)</t>
    <rPh sb="1" eb="3">
      <t>ヨウリョウ</t>
    </rPh>
    <phoneticPr fontId="4"/>
  </si>
  <si>
    <t>○○第○○○号</t>
    <rPh sb="2" eb="3">
      <t>ダイ</t>
    </rPh>
    <rPh sb="6" eb="7">
      <t>ゴウ</t>
    </rPh>
    <phoneticPr fontId="4"/>
  </si>
  <si>
    <t>修　補　請　求　書</t>
    <rPh sb="0" eb="1">
      <t>オサム</t>
    </rPh>
    <rPh sb="2" eb="3">
      <t>ホ</t>
    </rPh>
    <rPh sb="4" eb="5">
      <t>ショウ</t>
    </rPh>
    <rPh sb="6" eb="7">
      <t>モトム</t>
    </rPh>
    <rPh sb="8" eb="9">
      <t>ショ</t>
    </rPh>
    <phoneticPr fontId="4"/>
  </si>
  <si>
    <t>契約約款第32条第６項　受注者は、工事が第２項の検査に合格しないときは、直ちに修補して発注者の検査を受けなければならない。この場合においては、修補の完了を工事の完成とみなして前各項の規定を適用する。</t>
    <rPh sb="0" eb="2">
      <t>ケイヤク</t>
    </rPh>
    <rPh sb="2" eb="4">
      <t>ヤッカン</t>
    </rPh>
    <rPh sb="4" eb="5">
      <t>ダイ</t>
    </rPh>
    <rPh sb="7" eb="8">
      <t>ジョウ</t>
    </rPh>
    <rPh sb="8" eb="9">
      <t>ダイ</t>
    </rPh>
    <rPh sb="10" eb="11">
      <t>コウ</t>
    </rPh>
    <phoneticPr fontId="10"/>
  </si>
  <si>
    <t>契約約款では、修補請求する規定はないが、受注者は修補する義務がある。発注者は、工事目的物の完全給付を請求する権利がある。（参考：公共工事標準請負契約約款の解説　改訂５版）</t>
    <rPh sb="0" eb="2">
      <t>ケイヤク</t>
    </rPh>
    <rPh sb="2" eb="4">
      <t>ヤッカン</t>
    </rPh>
    <rPh sb="7" eb="9">
      <t>シュウホ</t>
    </rPh>
    <rPh sb="9" eb="11">
      <t>セイキュウ</t>
    </rPh>
    <rPh sb="13" eb="15">
      <t>キテイ</t>
    </rPh>
    <rPh sb="20" eb="23">
      <t>ジュチュウシャ</t>
    </rPh>
    <rPh sb="24" eb="26">
      <t>シュウホ</t>
    </rPh>
    <rPh sb="28" eb="30">
      <t>ギム</t>
    </rPh>
    <rPh sb="34" eb="37">
      <t>ハッチュウシャ</t>
    </rPh>
    <rPh sb="39" eb="41">
      <t>コウジ</t>
    </rPh>
    <rPh sb="41" eb="44">
      <t>モクテキブツ</t>
    </rPh>
    <rPh sb="45" eb="47">
      <t>カンゼン</t>
    </rPh>
    <rPh sb="47" eb="49">
      <t>キュウフ</t>
    </rPh>
    <rPh sb="50" eb="52">
      <t>セイキュウ</t>
    </rPh>
    <rPh sb="54" eb="56">
      <t>ケンリ</t>
    </rPh>
    <rPh sb="61" eb="63">
      <t>サンコウ</t>
    </rPh>
    <rPh sb="64" eb="66">
      <t>コウキョウ</t>
    </rPh>
    <rPh sb="66" eb="68">
      <t>コウジ</t>
    </rPh>
    <rPh sb="68" eb="70">
      <t>ヒョウジュン</t>
    </rPh>
    <rPh sb="70" eb="72">
      <t>ウケオイ</t>
    </rPh>
    <rPh sb="72" eb="74">
      <t>ケイヤク</t>
    </rPh>
    <rPh sb="74" eb="76">
      <t>ヤッカン</t>
    </rPh>
    <rPh sb="77" eb="79">
      <t>カイセツ</t>
    </rPh>
    <rPh sb="80" eb="82">
      <t>カイテイ</t>
    </rPh>
    <rPh sb="83" eb="84">
      <t>ハン</t>
    </rPh>
    <phoneticPr fontId="10"/>
  </si>
  <si>
    <t>契約約款第45条の規定は、引き渡された工事目的物に係るものであるため、本条は適用できない。
第45条は、民法第562条に関する規定となっている。</t>
    <rPh sb="0" eb="2">
      <t>ケイヤク</t>
    </rPh>
    <rPh sb="2" eb="4">
      <t>ヤッカン</t>
    </rPh>
    <rPh sb="4" eb="5">
      <t>ダイ</t>
    </rPh>
    <rPh sb="7" eb="8">
      <t>ジョウ</t>
    </rPh>
    <rPh sb="9" eb="11">
      <t>キテイ</t>
    </rPh>
    <rPh sb="13" eb="14">
      <t>ヒ</t>
    </rPh>
    <rPh sb="15" eb="16">
      <t>ワタ</t>
    </rPh>
    <rPh sb="19" eb="21">
      <t>コウジ</t>
    </rPh>
    <rPh sb="21" eb="24">
      <t>モクテキブツ</t>
    </rPh>
    <rPh sb="25" eb="26">
      <t>カカ</t>
    </rPh>
    <rPh sb="35" eb="37">
      <t>ホンジョウ</t>
    </rPh>
    <rPh sb="38" eb="40">
      <t>テキヨウ</t>
    </rPh>
    <rPh sb="46" eb="47">
      <t>ダイ</t>
    </rPh>
    <rPh sb="49" eb="50">
      <t>ジョウ</t>
    </rPh>
    <rPh sb="52" eb="54">
      <t>ミンポウ</t>
    </rPh>
    <rPh sb="54" eb="55">
      <t>ダイ</t>
    </rPh>
    <rPh sb="58" eb="59">
      <t>ジョウ</t>
    </rPh>
    <rPh sb="60" eb="61">
      <t>カン</t>
    </rPh>
    <rPh sb="63" eb="65">
      <t>キテイ</t>
    </rPh>
    <phoneticPr fontId="10"/>
  </si>
  <si>
    <t>工事名</t>
    <phoneticPr fontId="4"/>
  </si>
  <si>
    <t>修補箇所</t>
    <rPh sb="0" eb="2">
      <t>シュウホ</t>
    </rPh>
    <rPh sb="2" eb="4">
      <t>カショ</t>
    </rPh>
    <phoneticPr fontId="10"/>
  </si>
  <si>
    <t>修補期限</t>
    <rPh sb="0" eb="2">
      <t>シュウホ</t>
    </rPh>
    <rPh sb="2" eb="4">
      <t>キゲン</t>
    </rPh>
    <phoneticPr fontId="4"/>
  </si>
  <si>
    <t>要領様式第9号</t>
    <phoneticPr fontId="2"/>
  </si>
  <si>
    <t>修補完了通知書</t>
    <phoneticPr fontId="2"/>
  </si>
  <si>
    <t>要領様式第8号</t>
    <rPh sb="0" eb="2">
      <t>ヨウリョウ</t>
    </rPh>
    <rPh sb="2" eb="4">
      <t>ヨウシキ</t>
    </rPh>
    <rPh sb="4" eb="5">
      <t>ダイ</t>
    </rPh>
    <rPh sb="6" eb="7">
      <t>ゴウ</t>
    </rPh>
    <phoneticPr fontId="2"/>
  </si>
  <si>
    <t>工事検査要領第11条関係</t>
    <rPh sb="0" eb="6">
      <t>コウジケンサヨウリョウ</t>
    </rPh>
    <rPh sb="10" eb="12">
      <t>カンケイ</t>
    </rPh>
    <phoneticPr fontId="2"/>
  </si>
  <si>
    <t>工事検査要領第12条関係</t>
    <rPh sb="0" eb="6">
      <t>コウジケンサヨウリョウ</t>
    </rPh>
    <rPh sb="10" eb="12">
      <t>カンケイ</t>
    </rPh>
    <phoneticPr fontId="2"/>
  </si>
  <si>
    <t>約款第32条関係</t>
    <rPh sb="2" eb="3">
      <t>ダイ</t>
    </rPh>
    <rPh sb="5" eb="6">
      <t>ジョウ</t>
    </rPh>
    <rPh sb="6" eb="8">
      <t>カンケイ</t>
    </rPh>
    <phoneticPr fontId="2"/>
  </si>
  <si>
    <t>様式番号の修正、『押印』削除</t>
    <rPh sb="0" eb="2">
      <t>ヨウシキ</t>
    </rPh>
    <rPh sb="2" eb="4">
      <t>バンゴウ</t>
    </rPh>
    <rPh sb="5" eb="7">
      <t>シュウセイ</t>
    </rPh>
    <rPh sb="9" eb="11">
      <t>オウイン</t>
    </rPh>
    <rPh sb="12" eb="14">
      <t>サクジョ</t>
    </rPh>
    <phoneticPr fontId="2"/>
  </si>
  <si>
    <t>要領様式の改定</t>
    <rPh sb="0" eb="2">
      <t>ヨウリョウ</t>
    </rPh>
    <rPh sb="2" eb="4">
      <t>ヨウシキ</t>
    </rPh>
    <rPh sb="5" eb="7">
      <t>カイテイ</t>
    </rPh>
    <phoneticPr fontId="2"/>
  </si>
  <si>
    <t>第45号様式関係</t>
    <rPh sb="0" eb="1">
      <t>ダイ</t>
    </rPh>
    <rPh sb="3" eb="4">
      <t>ゴウ</t>
    </rPh>
    <rPh sb="4" eb="6">
      <t>ヨウシキ</t>
    </rPh>
    <rPh sb="6" eb="8">
      <t>カンケイ</t>
    </rPh>
    <phoneticPr fontId="2"/>
  </si>
  <si>
    <t>第46号様式(1)</t>
    <rPh sb="0" eb="1">
      <t>ダイ</t>
    </rPh>
    <rPh sb="3" eb="4">
      <t>ゴウ</t>
    </rPh>
    <rPh sb="4" eb="6">
      <t>ヨウシキ</t>
    </rPh>
    <phoneticPr fontId="2"/>
  </si>
  <si>
    <t>第46号様式(2)</t>
    <rPh sb="0" eb="1">
      <t>ダイ</t>
    </rPh>
    <rPh sb="3" eb="4">
      <t>ゴウ</t>
    </rPh>
    <rPh sb="4" eb="6">
      <t>ヨウシキ</t>
    </rPh>
    <phoneticPr fontId="2"/>
  </si>
  <si>
    <t>様式番号の修正,要領様式の改定</t>
    <rPh sb="8" eb="10">
      <t>ヨウリョウ</t>
    </rPh>
    <rPh sb="10" eb="12">
      <t>ヨウシキ</t>
    </rPh>
    <rPh sb="13" eb="15">
      <t>カイテイ</t>
    </rPh>
    <phoneticPr fontId="2"/>
  </si>
  <si>
    <t>営繕第９号様式</t>
    <phoneticPr fontId="2"/>
  </si>
  <si>
    <t>営繕第８号様式</t>
    <rPh sb="2" eb="3">
      <t>ダイ</t>
    </rPh>
    <rPh sb="4" eb="5">
      <t>ゴウ</t>
    </rPh>
    <rPh sb="5" eb="7">
      <t>ヨウシキ</t>
    </rPh>
    <phoneticPr fontId="2"/>
  </si>
  <si>
    <t>電気保安技術者通知書</t>
    <rPh sb="0" eb="2">
      <t>デンキ</t>
    </rPh>
    <rPh sb="2" eb="4">
      <t>ホアン</t>
    </rPh>
    <rPh sb="4" eb="7">
      <t>ギジュツシャ</t>
    </rPh>
    <rPh sb="7" eb="10">
      <t>ツウチショ</t>
    </rPh>
    <phoneticPr fontId="2"/>
  </si>
  <si>
    <t>技能士通知書</t>
    <rPh sb="0" eb="3">
      <t>ギノウシ</t>
    </rPh>
    <rPh sb="3" eb="6">
      <t>ツウチショ</t>
    </rPh>
    <phoneticPr fontId="2"/>
  </si>
  <si>
    <t>特記仕様書（必要な場合に提出）</t>
    <rPh sb="0" eb="2">
      <t>トッキ</t>
    </rPh>
    <rPh sb="2" eb="5">
      <t>シヨウショ</t>
    </rPh>
    <rPh sb="6" eb="8">
      <t>ヒツヨウ</t>
    </rPh>
    <rPh sb="9" eb="11">
      <t>バアイ</t>
    </rPh>
    <rPh sb="12" eb="14">
      <t>テイシュツ</t>
    </rPh>
    <phoneticPr fontId="2"/>
  </si>
  <si>
    <t>営繕第8号様式</t>
    <phoneticPr fontId="4"/>
  </si>
  <si>
    <t>令和　　年　　月　　日</t>
    <rPh sb="0" eb="2">
      <t>レイワ</t>
    </rPh>
    <phoneticPr fontId="4"/>
  </si>
  <si>
    <t>　</t>
    <phoneticPr fontId="4"/>
  </si>
  <si>
    <t>電　気　保　安　技　術　者　通　知　書</t>
    <phoneticPr fontId="4"/>
  </si>
  <si>
    <t>記</t>
    <phoneticPr fontId="4"/>
  </si>
  <si>
    <t>１．</t>
    <phoneticPr fontId="4"/>
  </si>
  <si>
    <t>住　　所</t>
    <phoneticPr fontId="4"/>
  </si>
  <si>
    <t>２．</t>
    <phoneticPr fontId="4"/>
  </si>
  <si>
    <t>氏　　名</t>
    <phoneticPr fontId="4"/>
  </si>
  <si>
    <t xml:space="preserve">       ３．生年月日   昭和　　年　　月　　日</t>
    <phoneticPr fontId="4"/>
  </si>
  <si>
    <t>３．</t>
    <phoneticPr fontId="4"/>
  </si>
  <si>
    <t>生年月日</t>
    <phoneticPr fontId="4"/>
  </si>
  <si>
    <t xml:space="preserve">       ４．最終学歴                    </t>
  </si>
  <si>
    <t>４．</t>
    <phoneticPr fontId="4"/>
  </si>
  <si>
    <t>最終学歴</t>
    <phoneticPr fontId="4"/>
  </si>
  <si>
    <t xml:space="preserve">                      　  </t>
  </si>
  <si>
    <t xml:space="preserve">                          </t>
  </si>
  <si>
    <t>５．</t>
    <phoneticPr fontId="4"/>
  </si>
  <si>
    <t>資　　格</t>
    <phoneticPr fontId="4"/>
  </si>
  <si>
    <t>※「資格者証（写し）」を添付する。</t>
    <rPh sb="2" eb="5">
      <t>シカクシャ</t>
    </rPh>
    <rPh sb="5" eb="6">
      <t>ショウ</t>
    </rPh>
    <rPh sb="7" eb="8">
      <t>ウツ</t>
    </rPh>
    <rPh sb="12" eb="14">
      <t>テンプ</t>
    </rPh>
    <phoneticPr fontId="4"/>
  </si>
  <si>
    <t>営繕第9号様式</t>
    <phoneticPr fontId="4"/>
  </si>
  <si>
    <t>令和　年　月　日</t>
    <rPh sb="0" eb="2">
      <t>レイワ</t>
    </rPh>
    <phoneticPr fontId="4"/>
  </si>
  <si>
    <t>技　能　士　通　知　書</t>
    <phoneticPr fontId="4"/>
  </si>
  <si>
    <t xml:space="preserve">                                                                       </t>
  </si>
  <si>
    <t>技能種別</t>
  </si>
  <si>
    <t>氏　　　　名</t>
  </si>
  <si>
    <t>会　社　名</t>
  </si>
  <si>
    <t>資格番号</t>
  </si>
  <si>
    <t>備考</t>
    <phoneticPr fontId="4"/>
  </si>
  <si>
    <t>電気保安技術者</t>
    <phoneticPr fontId="4"/>
  </si>
  <si>
    <t xml:space="preserve">  　　年　　月　　日</t>
    <phoneticPr fontId="4"/>
  </si>
  <si>
    <t>６．</t>
    <phoneticPr fontId="4"/>
  </si>
  <si>
    <t>所　　属　</t>
    <rPh sb="0" eb="1">
      <t>ショ</t>
    </rPh>
    <rPh sb="3" eb="4">
      <t>ゾク</t>
    </rPh>
    <phoneticPr fontId="4"/>
  </si>
  <si>
    <t>会社名</t>
    <rPh sb="0" eb="3">
      <t>カイシャメイ</t>
    </rPh>
    <phoneticPr fontId="2"/>
  </si>
  <si>
    <t>※「合格証明書（写し）」を添付する。</t>
    <rPh sb="2" eb="4">
      <t>ゴウカク</t>
    </rPh>
    <rPh sb="4" eb="7">
      <t>ショウメイショ</t>
    </rPh>
    <rPh sb="8" eb="9">
      <t>ウツ</t>
    </rPh>
    <rPh sb="13" eb="15">
      <t>テンプ</t>
    </rPh>
    <phoneticPr fontId="2"/>
  </si>
  <si>
    <t>○</t>
    <phoneticPr fontId="2"/>
  </si>
  <si>
    <t>様式N0の修正</t>
    <rPh sb="0" eb="2">
      <t>ヨウシキ</t>
    </rPh>
    <rPh sb="5" eb="7">
      <t>シュウセイ</t>
    </rPh>
    <phoneticPr fontId="2"/>
  </si>
  <si>
    <t>第14号様式</t>
  </si>
  <si>
    <t>令和　　年　　月　　日</t>
    <phoneticPr fontId="2"/>
  </si>
  <si>
    <t>○○第　　　　　　　号</t>
    <rPh sb="2" eb="3">
      <t>ダイ</t>
    </rPh>
    <rPh sb="10" eb="11">
      <t>ゴウ</t>
    </rPh>
    <phoneticPr fontId="2"/>
  </si>
  <si>
    <t>現場太郎</t>
    <rPh sb="0" eb="2">
      <t>ゲンバ</t>
    </rPh>
    <rPh sb="2" eb="4">
      <t>タロウ</t>
    </rPh>
    <phoneticPr fontId="2"/>
  </si>
  <si>
    <t>工事請負契約書第22条による工期の延長を下記のとおり請求します。</t>
    <rPh sb="26" eb="28">
      <t>セイキュウ</t>
    </rPh>
    <phoneticPr fontId="4"/>
  </si>
  <si>
    <t>第28号様式（建設工事請負契約約款第23条関係）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</si>
  <si>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令和 ○ 年 ○ 月 ○ 日付で契約した次の工事について、建設工事請負契約書第23条</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</si>
  <si>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第29号様式（建設工事請負契約約款第24条、第25条、第26条、第31条関係）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2" eb="23">
      <t>ダイ</t>
    </rPh>
    <rPh sb="25" eb="26">
      <t>ジョウ</t>
    </rPh>
    <rPh sb="27" eb="28">
      <t>ダイ</t>
    </rPh>
    <rPh sb="30" eb="31">
      <t>ジョウ</t>
    </rPh>
    <rPh sb="32" eb="33">
      <t>ダイ</t>
    </rPh>
    <rPh sb="35" eb="36">
      <t>ジョウ</t>
    </rPh>
    <rPh sb="36" eb="38">
      <t>カンケイ</t>
    </rPh>
    <phoneticPr fontId="2"/>
  </si>
  <si>
    <t>第 （　　） 項の規定に基づき下記のとおり協議開始の日を定めましたので、通知します。</t>
    <rPh sb="9" eb="11">
      <t>キテイ</t>
    </rPh>
    <rPh sb="12" eb="13">
      <t>モト</t>
    </rPh>
    <rPh sb="36" eb="38">
      <t>ツウチ</t>
    </rPh>
    <phoneticPr fontId="4"/>
  </si>
  <si>
    <t>付で契約した次の工事について、建設工事請負契約書第 （　　） 条</t>
    <phoneticPr fontId="2"/>
  </si>
  <si>
    <t>付で契約した次の工事について、建設工事請負契約書第 （24） 条  　　  　　　→工期変更</t>
    <rPh sb="42" eb="44">
      <t>コウキ</t>
    </rPh>
    <rPh sb="44" eb="46">
      <t>ヘンコウ</t>
    </rPh>
    <phoneticPr fontId="2"/>
  </si>
  <si>
    <t>付で契約した次の工事について、建設工事請負契約書第 （25） 条　　　　　　　→請負代金額変更</t>
    <phoneticPr fontId="2"/>
  </si>
  <si>
    <t>付で契約した次の工事について、建設工事請負契約書第 （26） 条　　　　　　　→賃金水準又は物価水準の変動</t>
    <phoneticPr fontId="2"/>
  </si>
  <si>
    <t>付で契約した次の工事について、建設工事請負契約書第 （31） 条　　　　　　　→設計図書を変更</t>
    <phoneticPr fontId="2"/>
  </si>
  <si>
    <t>第30号様式（建設工事請負契約約款第26条関係）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</si>
  <si>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令和 ○ 年 ○ 月 ○ 日付で契約した次の工事について、建設工事請負契約書第26条</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</si>
  <si>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第31号様式（建設工事請負契約約款第27条関係）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</si>
  <si>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ので、建設工事請負契約書第27条第２項の規定に基づき通知します。</t>
    <rPh sb="20" eb="22">
      <t>キテイ</t>
    </rPh>
    <rPh sb="23" eb="24">
      <t>モト</t>
    </rPh>
    <rPh sb="26" eb="28">
      <t>ツウチ</t>
    </rPh>
    <phoneticPr fontId="4"/>
  </si>
  <si>
    <t>第32号様式（建設工事請負契約約款第30条関係）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</si>
  <si>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により損害が生じたので、建設工事請負契約書第30条第１項の規定に基づき別紙を添えて</t>
    <rPh sb="6" eb="7">
      <t>ショウ</t>
    </rPh>
    <rPh sb="29" eb="31">
      <t>キテイ</t>
    </rPh>
    <rPh sb="32" eb="33">
      <t>モト</t>
    </rPh>
    <rPh sb="35" eb="37">
      <t>ベッシ</t>
    </rPh>
    <rPh sb="38" eb="39">
      <t>ソ</t>
    </rPh>
    <phoneticPr fontId="4"/>
  </si>
  <si>
    <t>第33号様式（建設工事請負契約約款第30条関係）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</si>
  <si>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不可抗力による損害を確認したので、建設工事請負契約書第30条第２項の規定に基づき</t>
    <rPh sb="10" eb="12">
      <t>カクニン</t>
    </rPh>
    <rPh sb="34" eb="36">
      <t>キテイ</t>
    </rPh>
    <rPh sb="37" eb="38">
      <t>モト</t>
    </rPh>
    <phoneticPr fontId="4"/>
  </si>
  <si>
    <t>第34号様式（建設工事請負契約約款第30条関係）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</si>
  <si>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第30条第３項の規定に基づき、下記のとおり請求します。</t>
    <rPh sb="8" eb="10">
      <t>キテイ</t>
    </rPh>
    <rPh sb="11" eb="12">
      <t>モト</t>
    </rPh>
    <rPh sb="15" eb="17">
      <t>カキ</t>
    </rPh>
    <rPh sb="21" eb="23">
      <t>セイキュウ</t>
    </rPh>
    <phoneticPr fontId="4"/>
  </si>
  <si>
    <t>○○第　　　　　号</t>
    <rPh sb="2" eb="3">
      <t>ダイ</t>
    </rPh>
    <rPh sb="8" eb="9">
      <t>ゴウ</t>
    </rPh>
    <phoneticPr fontId="2"/>
  </si>
  <si>
    <t>注１）建設工事請負契約書第46条、第47条、第48条、第48条の２、第50条及び第51条による通知に
　　　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7" eb="28">
      <t>ダイ</t>
    </rPh>
    <rPh sb="30" eb="31">
      <t>ジョウ</t>
    </rPh>
    <rPh sb="34" eb="35">
      <t>ダイ</t>
    </rPh>
    <rPh sb="37" eb="38">
      <t>ジョウ</t>
    </rPh>
    <rPh sb="38" eb="39">
      <t>オヨ</t>
    </rPh>
    <rPh sb="40" eb="41">
      <t>ダイ</t>
    </rPh>
    <rPh sb="43" eb="44">
      <t>ジョウ</t>
    </rPh>
    <rPh sb="47" eb="49">
      <t>ツウチ</t>
    </rPh>
    <rPh sb="54" eb="56">
      <t>シヨウ</t>
    </rPh>
    <phoneticPr fontId="4"/>
  </si>
  <si>
    <t>　現場代理人氏名：　○○○○</t>
    <phoneticPr fontId="27"/>
  </si>
  <si>
    <t>第32条第1項に基づき通知します。</t>
    <phoneticPr fontId="14"/>
  </si>
  <si>
    <t>下記工事を工事請負契約書第32条第4項に基づき引渡します。</t>
    <phoneticPr fontId="4"/>
  </si>
  <si>
    <t>別紙（第45号様式関係）</t>
    <rPh sb="0" eb="2">
      <t>ベッシ</t>
    </rPh>
    <rPh sb="3" eb="4">
      <t>ダイ</t>
    </rPh>
    <rPh sb="6" eb="7">
      <t>ゴウ</t>
    </rPh>
    <rPh sb="7" eb="9">
      <t>ヨウシキ</t>
    </rPh>
    <rPh sb="9" eb="11">
      <t>カンケイ</t>
    </rPh>
    <phoneticPr fontId="2"/>
  </si>
  <si>
    <t>第46号様式(1)（国土交通省標準様式　様式-34(1)）</t>
    <rPh sb="0" eb="1">
      <t>ダイ</t>
    </rPh>
    <rPh sb="3" eb="4">
      <t>ゴウ</t>
    </rPh>
    <rPh sb="4" eb="6">
      <t>ヨウシキ</t>
    </rPh>
    <rPh sb="10" eb="19">
      <t>コクドコウツウショウヒョウジュンヨウシキ</t>
    </rPh>
    <rPh sb="20" eb="22">
      <t>ヨウシキ</t>
    </rPh>
    <phoneticPr fontId="4"/>
  </si>
  <si>
    <t>第46号様式(2)（国土交通省標準様式　様式-34(2)）</t>
    <rPh sb="0" eb="1">
      <t>ダイ</t>
    </rPh>
    <rPh sb="3" eb="4">
      <t>ゴウ</t>
    </rPh>
    <rPh sb="4" eb="6">
      <t>ヨウシキ</t>
    </rPh>
    <rPh sb="10" eb="19">
      <t>コクドコウツウショウヒョウジュンヨウシキ</t>
    </rPh>
    <rPh sb="20" eb="22">
      <t>ヨウシキ</t>
    </rPh>
    <phoneticPr fontId="4"/>
  </si>
  <si>
    <t>9.塩化ビニール管・波付硬質合成樹脂管</t>
    <rPh sb="2" eb="4">
      <t>エンカ</t>
    </rPh>
    <rPh sb="8" eb="9">
      <t>カン</t>
    </rPh>
    <rPh sb="10" eb="11">
      <t>ナミ</t>
    </rPh>
    <rPh sb="11" eb="12">
      <t>ヅケ</t>
    </rPh>
    <rPh sb="12" eb="14">
      <t>コウシツ</t>
    </rPh>
    <rPh sb="14" eb="16">
      <t>ゴウセイ</t>
    </rPh>
    <rPh sb="16" eb="18">
      <t>ジュシ</t>
    </rPh>
    <rPh sb="18" eb="19">
      <t>カン</t>
    </rPh>
    <phoneticPr fontId="4"/>
  </si>
  <si>
    <t>　　県が請求者となる場合は、文書管理規程に基づき文書に番号を記載し、公印等を押印する。</t>
    <rPh sb="4" eb="6">
      <t>セイキュウ</t>
    </rPh>
    <rPh sb="21" eb="22">
      <t>モト</t>
    </rPh>
    <rPh sb="24" eb="26">
      <t>ブンショ</t>
    </rPh>
    <rPh sb="27" eb="29">
      <t>バンゴウ</t>
    </rPh>
    <rPh sb="30" eb="32">
      <t>キサイ</t>
    </rPh>
    <rPh sb="34" eb="36">
      <t>コウイン</t>
    </rPh>
    <rPh sb="36" eb="37">
      <t>トウ</t>
    </rPh>
    <rPh sb="38" eb="40">
      <t>オウイン</t>
    </rPh>
    <phoneticPr fontId="4"/>
  </si>
  <si>
    <t>　　県が被請求者となる場合は、文書管理規程に基づき文書に番号を記載し、公印等を押印する。</t>
    <rPh sb="4" eb="5">
      <t>ヒ</t>
    </rPh>
    <rPh sb="5" eb="7">
      <t>セイキュウ</t>
    </rPh>
    <rPh sb="22" eb="23">
      <t>モト</t>
    </rPh>
    <rPh sb="25" eb="27">
      <t>ブンショ</t>
    </rPh>
    <rPh sb="28" eb="30">
      <t>バンゴウ</t>
    </rPh>
    <rPh sb="31" eb="33">
      <t>キサイ</t>
    </rPh>
    <rPh sb="35" eb="37">
      <t>コウイン</t>
    </rPh>
    <rPh sb="37" eb="38">
      <t>トウ</t>
    </rPh>
    <rPh sb="39" eb="41">
      <t>オウイン</t>
    </rPh>
    <phoneticPr fontId="4"/>
  </si>
  <si>
    <t>注３）県が解除通知者となる場合は、文書管理規程に基づき文書に番号を記載し、公印等を押印する。</t>
    <rPh sb="0" eb="1">
      <t>チュウ</t>
    </rPh>
    <phoneticPr fontId="2"/>
  </si>
  <si>
    <t>○○○○○○工事（Ｒ６－１)</t>
    <rPh sb="6" eb="8">
      <t>コウジ</t>
    </rPh>
    <phoneticPr fontId="2"/>
  </si>
  <si>
    <r>
      <t xml:space="preserve">修正内容
</t>
    </r>
    <r>
      <rPr>
        <u/>
        <sz val="8"/>
        <color theme="1"/>
        <rFont val="ＭＳ Ｐ明朝"/>
        <family val="1"/>
        <charset val="128"/>
      </rPr>
      <t>※R0210修正</t>
    </r>
    <rPh sb="0" eb="2">
      <t>シュウセイ</t>
    </rPh>
    <rPh sb="2" eb="4">
      <t>ナイヨウ</t>
    </rPh>
    <rPh sb="11" eb="13">
      <t>シュウセイ</t>
    </rPh>
    <phoneticPr fontId="2"/>
  </si>
  <si>
    <r>
      <t xml:space="preserve">修正内容
</t>
    </r>
    <r>
      <rPr>
        <u/>
        <sz val="8"/>
        <color theme="1"/>
        <rFont val="ＭＳ Ｐ明朝"/>
        <family val="1"/>
        <charset val="128"/>
      </rPr>
      <t>※R0303修正</t>
    </r>
    <rPh sb="0" eb="2">
      <t>シュウセイ</t>
    </rPh>
    <rPh sb="2" eb="4">
      <t>ナイヨウ</t>
    </rPh>
    <rPh sb="11" eb="13">
      <t>シュウセイ</t>
    </rPh>
    <phoneticPr fontId="2"/>
  </si>
  <si>
    <r>
      <t xml:space="preserve">修正内容
</t>
    </r>
    <r>
      <rPr>
        <sz val="8"/>
        <color theme="1"/>
        <rFont val="ＭＳ Ｐ明朝"/>
        <family val="1"/>
        <charset val="128"/>
      </rPr>
      <t>※R0210修正</t>
    </r>
    <rPh sb="0" eb="2">
      <t>シュウセイ</t>
    </rPh>
    <rPh sb="2" eb="4">
      <t>ナイヨウ</t>
    </rPh>
    <rPh sb="11" eb="13">
      <t>シュウセイ</t>
    </rPh>
    <phoneticPr fontId="2"/>
  </si>
  <si>
    <r>
      <t xml:space="preserve">修正内容
</t>
    </r>
    <r>
      <rPr>
        <sz val="8"/>
        <color theme="1"/>
        <rFont val="ＭＳ Ｐ明朝"/>
        <family val="1"/>
        <charset val="128"/>
      </rPr>
      <t>※R0303修正</t>
    </r>
    <rPh sb="0" eb="2">
      <t>シュウセイ</t>
    </rPh>
    <rPh sb="2" eb="4">
      <t>ナイヨウ</t>
    </rPh>
    <rPh sb="11" eb="13">
      <t>シュウセイ</t>
    </rPh>
    <phoneticPr fontId="2"/>
  </si>
  <si>
    <r>
      <t xml:space="preserve">修正内容
</t>
    </r>
    <r>
      <rPr>
        <u/>
        <sz val="8"/>
        <color rgb="FFFF0000"/>
        <rFont val="ＭＳ Ｐ明朝"/>
        <family val="1"/>
        <charset val="128"/>
      </rPr>
      <t>※R0603修正</t>
    </r>
    <rPh sb="0" eb="2">
      <t>シュウセイ</t>
    </rPh>
    <rPh sb="2" eb="4">
      <t>ナイヨウ</t>
    </rPh>
    <rPh sb="11" eb="13">
      <t>シュウセイ</t>
    </rPh>
    <phoneticPr fontId="2"/>
  </si>
  <si>
    <t xml:space="preserve">（公印省略）　　　 </t>
    <rPh sb="1" eb="3">
      <t>コウイン</t>
    </rPh>
    <rPh sb="3" eb="5">
      <t>ショウリャク</t>
    </rPh>
    <phoneticPr fontId="2"/>
  </si>
  <si>
    <t>沖縄県那覇市○○－○　○○ビル○階</t>
    <rPh sb="0" eb="3">
      <t>オキナワケン</t>
    </rPh>
    <rPh sb="3" eb="6">
      <t>ナハシ</t>
    </rPh>
    <rPh sb="16" eb="17">
      <t>カイ</t>
    </rPh>
    <phoneticPr fontId="2"/>
  </si>
  <si>
    <t>令和　年　月　日</t>
    <rPh sb="0" eb="2">
      <t>レイワ</t>
    </rPh>
    <rPh sb="3" eb="4">
      <t>ネン</t>
    </rPh>
    <rPh sb="5" eb="6">
      <t>ガツ</t>
    </rPh>
    <rPh sb="7" eb="8">
      <t>ニチ</t>
    </rPh>
    <phoneticPr fontId="2"/>
  </si>
  <si>
    <t>令和　年　月　日</t>
    <rPh sb="0" eb="2">
      <t>レイワ</t>
    </rPh>
    <rPh sb="3" eb="4">
      <t>ネン</t>
    </rPh>
    <rPh sb="5" eb="6">
      <t>ガツ</t>
    </rPh>
    <rPh sb="7" eb="8">
      <t>ニチ</t>
    </rPh>
    <phoneticPr fontId="2"/>
  </si>
  <si>
    <t>令和　年　月　日</t>
    <phoneticPr fontId="2"/>
  </si>
  <si>
    <t>令和　年　月　日</t>
    <phoneticPr fontId="2"/>
  </si>
  <si>
    <t>令和　年　月　日</t>
    <phoneticPr fontId="2"/>
  </si>
  <si>
    <t>沖縄県知事　　　○　○　○　○　　　</t>
    <rPh sb="0" eb="3">
      <t>オキナワケン</t>
    </rPh>
    <rPh sb="3" eb="5">
      <t>チジ</t>
    </rPh>
    <phoneticPr fontId="2"/>
  </si>
  <si>
    <t>沖縄県知事　　　○　○　○　○　　　</t>
    <rPh sb="0" eb="3">
      <t>オ</t>
    </rPh>
    <rPh sb="3" eb="5">
      <t>チジ</t>
    </rPh>
    <phoneticPr fontId="4"/>
  </si>
  <si>
    <t>（公印省略）</t>
    <rPh sb="1" eb="3">
      <t>コウイン</t>
    </rPh>
    <rPh sb="3" eb="5">
      <t>ショウリャク</t>
    </rPh>
    <phoneticPr fontId="2"/>
  </si>
  <si>
    <t>令和　年　月　日</t>
    <rPh sb="0" eb="2">
      <t>レイワ</t>
    </rPh>
    <rPh sb="3" eb="4">
      <t>ネン</t>
    </rPh>
    <rPh sb="5" eb="6">
      <t>ガツ</t>
    </rPh>
    <rPh sb="7" eb="8">
      <t>ニチ</t>
    </rPh>
    <phoneticPr fontId="2"/>
  </si>
  <si>
    <t>令和　　年　　月　　日の検査の結果、次のとおり修補を求めます。</t>
    <rPh sb="0" eb="2">
      <t>レイワ</t>
    </rPh>
    <rPh sb="4" eb="5">
      <t>ネン</t>
    </rPh>
    <rPh sb="7" eb="8">
      <t>ガツ</t>
    </rPh>
    <rPh sb="10" eb="11">
      <t>ヒ</t>
    </rPh>
    <phoneticPr fontId="10"/>
  </si>
  <si>
    <t>第45号様式（工事監督要領第24条関係）</t>
    <rPh sb="0" eb="1">
      <t>ダイ</t>
    </rPh>
    <rPh sb="3" eb="4">
      <t>ゴウ</t>
    </rPh>
    <rPh sb="4" eb="6">
      <t>ヨウシキ</t>
    </rPh>
    <rPh sb="7" eb="9">
      <t>コウジ</t>
    </rPh>
    <rPh sb="9" eb="11">
      <t>カントク</t>
    </rPh>
    <rPh sb="11" eb="13">
      <t>ヨウリョウ</t>
    </rPh>
    <rPh sb="13" eb="14">
      <t>ダイ</t>
    </rPh>
    <rPh sb="16" eb="17">
      <t>ジョウ</t>
    </rPh>
    <rPh sb="17" eb="19">
      <t>カンケイ</t>
    </rPh>
    <phoneticPr fontId="2"/>
  </si>
  <si>
    <t>公印省略</t>
  </si>
  <si>
    <t>公印省略</t>
    <rPh sb="0" eb="2">
      <t>コウイン</t>
    </rPh>
    <rPh sb="2" eb="4">
      <t>ショウリャク</t>
    </rPh>
    <phoneticPr fontId="2"/>
  </si>
  <si>
    <t>公印省略</t>
    <phoneticPr fontId="2"/>
  </si>
  <si>
    <t>摘要</t>
    <rPh sb="0" eb="2">
      <t>テキヨウ</t>
    </rPh>
    <phoneticPr fontId="71"/>
  </si>
  <si>
    <t>契約金額</t>
    <rPh sb="0" eb="3">
      <t>ケイヤクキン</t>
    </rPh>
    <rPh sb="3" eb="4">
      <t>ガク</t>
    </rPh>
    <phoneticPr fontId="71"/>
  </si>
  <si>
    <t>工期</t>
    <rPh sb="0" eb="2">
      <t>コウキ</t>
    </rPh>
    <phoneticPr fontId="71"/>
  </si>
  <si>
    <t>施工場所</t>
    <rPh sb="0" eb="2">
      <t>セコウ</t>
    </rPh>
    <rPh sb="2" eb="4">
      <t>バショ</t>
    </rPh>
    <phoneticPr fontId="71"/>
  </si>
  <si>
    <t>契約の相手方</t>
    <rPh sb="0" eb="2">
      <t>ケイヤク</t>
    </rPh>
    <rPh sb="3" eb="6">
      <t>アイテカタ</t>
    </rPh>
    <phoneticPr fontId="71"/>
  </si>
  <si>
    <t>工事名</t>
    <rPh sb="0" eb="3">
      <t>コウジメイ</t>
    </rPh>
    <phoneticPr fontId="71"/>
  </si>
  <si>
    <t>認　定　調　書</t>
    <rPh sb="0" eb="1">
      <t>ニン</t>
    </rPh>
    <rPh sb="2" eb="3">
      <t>サダム</t>
    </rPh>
    <rPh sb="4" eb="5">
      <t>チョウ</t>
    </rPh>
    <rPh sb="6" eb="7">
      <t>ショ</t>
    </rPh>
    <phoneticPr fontId="71"/>
  </si>
  <si>
    <t>　上記の工事についてその進捗を調査したところ、中間前金払をする事ができる</t>
    <rPh sb="26" eb="27">
      <t>キン</t>
    </rPh>
    <rPh sb="31" eb="32">
      <t>コト</t>
    </rPh>
    <phoneticPr fontId="71"/>
  </si>
  <si>
    <t>要件を具備していることを認定する。</t>
    <phoneticPr fontId="2"/>
  </si>
  <si>
    <t>令和　年　月　日</t>
    <rPh sb="0" eb="2">
      <t>レイワ</t>
    </rPh>
    <rPh sb="3" eb="4">
      <t>ネン</t>
    </rPh>
    <rPh sb="5" eb="6">
      <t>ガツ</t>
    </rPh>
    <rPh sb="7" eb="8">
      <t>ニチ</t>
    </rPh>
    <phoneticPr fontId="2"/>
  </si>
  <si>
    <t>監督課（室・所）長</t>
    <rPh sb="0" eb="2">
      <t>カントク</t>
    </rPh>
    <rPh sb="2" eb="3">
      <t>カ</t>
    </rPh>
    <rPh sb="4" eb="5">
      <t>シツ</t>
    </rPh>
    <rPh sb="6" eb="7">
      <t>ショ</t>
    </rPh>
    <rPh sb="8" eb="9">
      <t>オサ</t>
    </rPh>
    <phoneticPr fontId="2"/>
  </si>
  <si>
    <t>氏　名</t>
    <rPh sb="0" eb="1">
      <t>シ</t>
    </rPh>
    <rPh sb="2" eb="3">
      <t>ナ</t>
    </rPh>
    <phoneticPr fontId="2"/>
  </si>
  <si>
    <t>沖縄県○○○○</t>
    <rPh sb="0" eb="3">
      <t>オキナワケン</t>
    </rPh>
    <phoneticPr fontId="4"/>
  </si>
  <si>
    <t>○○第</t>
    <phoneticPr fontId="4"/>
  </si>
  <si>
    <t>令和　年　月　日</t>
    <rPh sb="0" eb="2">
      <t>レイワ</t>
    </rPh>
    <rPh sb="3" eb="4">
      <t>ネン</t>
    </rPh>
    <rPh sb="5" eb="6">
      <t>ガツ</t>
    </rPh>
    <rPh sb="7" eb="8">
      <t>ニチ</t>
    </rPh>
    <phoneticPr fontId="2"/>
  </si>
  <si>
    <t>第5号様式(4)</t>
    <rPh sb="0" eb="1">
      <t>ダイ</t>
    </rPh>
    <rPh sb="2" eb="3">
      <t>ゴウ</t>
    </rPh>
    <rPh sb="3" eb="5">
      <t>ヨウシキ</t>
    </rPh>
    <phoneticPr fontId="4"/>
  </si>
  <si>
    <t>代表取締役　建設太郎　　　</t>
    <rPh sb="0" eb="2">
      <t>ダイヒョウ</t>
    </rPh>
    <rPh sb="2" eb="5">
      <t>トリシマリヤク</t>
    </rPh>
    <rPh sb="6" eb="8">
      <t>ケンセツ</t>
    </rPh>
    <rPh sb="8" eb="10">
      <t>タロウ</t>
    </rPh>
    <phoneticPr fontId="2"/>
  </si>
  <si>
    <t>工事請負契約書第35条の2第2項に基づき、下記工事の中間前金払の認定を請求します。</t>
    <rPh sb="7" eb="8">
      <t>ダイ</t>
    </rPh>
    <rPh sb="17" eb="18">
      <t>モト</t>
    </rPh>
    <phoneticPr fontId="4"/>
  </si>
  <si>
    <t>中間前金払取扱要領関係　別紙様式１</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</si>
  <si>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t>監督課（室・所）長</t>
    <rPh sb="0" eb="3">
      <t>カントクカ</t>
    </rPh>
    <rPh sb="4" eb="5">
      <t>シツ</t>
    </rPh>
    <rPh sb="6" eb="7">
      <t>ショ</t>
    </rPh>
    <rPh sb="8" eb="9">
      <t>チョウ</t>
    </rPh>
    <phoneticPr fontId="2"/>
  </si>
  <si>
    <t>中間前金払取扱要領関係　別紙様式３</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</si>
  <si>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t>日付</t>
    <rPh sb="0" eb="2">
      <t>ヒズケ</t>
    </rPh>
    <phoneticPr fontId="2"/>
  </si>
  <si>
    <t>月別</t>
    <rPh sb="0" eb="1">
      <t>ゲツ</t>
    </rPh>
    <rPh sb="1" eb="2">
      <t>ベツ</t>
    </rPh>
    <phoneticPr fontId="2"/>
  </si>
  <si>
    <t>月</t>
  </si>
  <si>
    <t>月</t>
    <rPh sb="0" eb="1">
      <t>ゲツ</t>
    </rPh>
    <phoneticPr fontId="2"/>
  </si>
  <si>
    <t>工事履行報告書（中間前払金仕様）</t>
    <rPh sb="0" eb="2">
      <t>コウジ</t>
    </rPh>
    <rPh sb="2" eb="4">
      <t>リコウ</t>
    </rPh>
    <rPh sb="4" eb="7">
      <t>ホウコクショ</t>
    </rPh>
    <rPh sb="8" eb="10">
      <t>チュウカン</t>
    </rPh>
    <rPh sb="10" eb="12">
      <t>マエバライ</t>
    </rPh>
    <rPh sb="12" eb="13">
      <t>キン</t>
    </rPh>
    <rPh sb="13" eb="15">
      <t>シヨウ</t>
    </rPh>
    <phoneticPr fontId="2"/>
  </si>
  <si>
    <t>（</t>
    <phoneticPr fontId="2"/>
  </si>
  <si>
    <t>）</t>
    <phoneticPr fontId="2"/>
  </si>
  <si>
    <t>差</t>
    <rPh sb="0" eb="1">
      <t>サ</t>
    </rPh>
    <phoneticPr fontId="2"/>
  </si>
  <si>
    <t>予定工程　　％
（　）は工程変更後</t>
    <rPh sb="0" eb="2">
      <t>ヨテイ</t>
    </rPh>
    <rPh sb="2" eb="4">
      <t>コウテイ</t>
    </rPh>
    <rPh sb="12" eb="14">
      <t>コウテイ</t>
    </rPh>
    <rPh sb="14" eb="17">
      <t>ヘンコウゴ</t>
    </rPh>
    <phoneticPr fontId="2"/>
  </si>
  <si>
    <t>実施工程　　％</t>
    <rPh sb="0" eb="2">
      <t>ジッシ</t>
    </rPh>
    <phoneticPr fontId="2"/>
  </si>
  <si>
    <t>令和　年　月　日　（　月分）</t>
    <rPh sb="0" eb="2">
      <t>レイワ</t>
    </rPh>
    <rPh sb="3" eb="4">
      <t>ネン</t>
    </rPh>
    <rPh sb="5" eb="6">
      <t>ガツ</t>
    </rPh>
    <rPh sb="7" eb="8">
      <t>ニチ</t>
    </rPh>
    <rPh sb="11" eb="13">
      <t>ガツブン</t>
    </rPh>
    <phoneticPr fontId="2"/>
  </si>
  <si>
    <t>上記工事は２分の１以上進捗していることを確認する。</t>
    <rPh sb="0" eb="2">
      <t>ジョウキ</t>
    </rPh>
    <rPh sb="2" eb="4">
      <t>コウジ</t>
    </rPh>
    <rPh sb="6" eb="7">
      <t>ブン</t>
    </rPh>
    <rPh sb="9" eb="11">
      <t>イジョウ</t>
    </rPh>
    <rPh sb="11" eb="13">
      <t>シンチョク</t>
    </rPh>
    <rPh sb="20" eb="22">
      <t>カクニン</t>
    </rPh>
    <phoneticPr fontId="2"/>
  </si>
  <si>
    <t>監督員等</t>
    <rPh sb="0" eb="4">
      <t>カントクイントウ</t>
    </rPh>
    <phoneticPr fontId="2"/>
  </si>
  <si>
    <t>中間前金払取扱要領関係　別紙様式２</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</si>
  <si>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r>
      <t>下記の者は、　　</t>
    </r>
    <r>
      <rPr>
        <sz val="11"/>
        <color indexed="10"/>
        <rFont val="ＭＳ Ｐ明朝"/>
        <family val="1"/>
        <charset val="128"/>
      </rPr>
      <t>土木一式工事</t>
    </r>
    <r>
      <rPr>
        <sz val="11"/>
        <rFont val="ＭＳ Ｐ明朝"/>
        <family val="1"/>
        <charset val="128"/>
      </rPr>
      <t>　　に関し、下記のとおり実務の経験を有することに相違ないことを証明します。</t>
    </r>
    <rPh sb="0" eb="2">
      <t>カキ</t>
    </rPh>
    <rPh sb="3" eb="4">
      <t>モノ</t>
    </rPh>
    <rPh sb="8" eb="10">
      <t>ドボク</t>
    </rPh>
    <rPh sb="10" eb="12">
      <t>イッシキ</t>
    </rPh>
    <rPh sb="12" eb="14">
      <t>コウジ</t>
    </rPh>
    <rPh sb="17" eb="18">
      <t>カン</t>
    </rPh>
    <rPh sb="20" eb="22">
      <t>カキ</t>
    </rPh>
    <rPh sb="26" eb="28">
      <t>ジツム</t>
    </rPh>
    <rPh sb="29" eb="31">
      <t>ケイケン</t>
    </rPh>
    <rPh sb="32" eb="33">
      <t>ユウ</t>
    </rPh>
    <rPh sb="38" eb="40">
      <t>ソウイ</t>
    </rPh>
    <rPh sb="45" eb="47">
      <t>ショウメイ</t>
    </rPh>
    <phoneticPr fontId="2"/>
  </si>
  <si>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4"/>
  </si>
  <si>
    <r>
      <t xml:space="preserve">なかったので、 〔 調合して使用 ・ </t>
    </r>
    <r>
      <rPr>
        <strike/>
        <sz val="11"/>
        <rFont val="ＭＳ Ｐ明朝"/>
        <family val="1"/>
        <charset val="128"/>
      </rPr>
      <t xml:space="preserve">施工 </t>
    </r>
    <r>
      <rPr>
        <sz val="11"/>
        <rFont val="ＭＳ Ｐ明朝"/>
        <family val="1"/>
        <charset val="128"/>
      </rPr>
      <t>〕 します。</t>
    </r>
    <phoneticPr fontId="2"/>
  </si>
  <si>
    <t>付で契約した次の工事について、建設工事請負契約書第 46 条　　　　　　　　　　　→発注者の任意解除権</t>
    <rPh sb="42" eb="45">
      <t>ハッチュウシャ</t>
    </rPh>
    <rPh sb="46" eb="48">
      <t>ニンイ</t>
    </rPh>
    <rPh sb="48" eb="51">
      <t>カイジョケン</t>
    </rPh>
    <phoneticPr fontId="2"/>
  </si>
  <si>
    <t>付で契約した次の工事について、建設工事請負契約書第 47 条　　　　　　　　　　　→発注者の催告による解除権</t>
    <rPh sb="42" eb="45">
      <t>ハッチュウシャ</t>
    </rPh>
    <rPh sb="46" eb="48">
      <t>サイコク</t>
    </rPh>
    <rPh sb="51" eb="54">
      <t>カイジョケン</t>
    </rPh>
    <phoneticPr fontId="2"/>
  </si>
  <si>
    <t>付で契約した次の工事について、建設工事請負契約書第 48 条の2　　　　　　　　　→談合等不正行為による解除権</t>
    <phoneticPr fontId="2"/>
  </si>
  <si>
    <t>付で契約した次の工事について、建設工事請負契約書第 50 条　　　　　　　　　　　→受注者の催告による解除権</t>
    <phoneticPr fontId="2"/>
  </si>
  <si>
    <t>付で契約した次の工事について、建設工事請負契約書第 51 条　　　　　　　　　　　→受注者の催告によらない解除権</t>
    <rPh sb="42" eb="45">
      <t>ジュチュウシャ</t>
    </rPh>
    <rPh sb="46" eb="48">
      <t>サイコク</t>
    </rPh>
    <rPh sb="53" eb="56">
      <t>カイジョケン</t>
    </rPh>
    <phoneticPr fontId="2"/>
  </si>
  <si>
    <t>工事履行報告書（中間前払金仕様）</t>
    <rPh sb="0" eb="2">
      <t>コウジ</t>
    </rPh>
    <rPh sb="2" eb="4">
      <t>リコウ</t>
    </rPh>
    <rPh sb="4" eb="7">
      <t>ホウコクショ</t>
    </rPh>
    <rPh sb="8" eb="10">
      <t>チュウカン</t>
    </rPh>
    <rPh sb="10" eb="13">
      <t>マエバライキン</t>
    </rPh>
    <rPh sb="13" eb="15">
      <t>シヨウ</t>
    </rPh>
    <phoneticPr fontId="2"/>
  </si>
  <si>
    <t>認定調書</t>
    <rPh sb="0" eb="2">
      <t>ニンテイ</t>
    </rPh>
    <rPh sb="2" eb="4">
      <t>チョウショ</t>
    </rPh>
    <phoneticPr fontId="2"/>
  </si>
  <si>
    <t>中間前払取扱要領の様式を追加</t>
    <rPh sb="9" eb="11">
      <t>ヨウシキ</t>
    </rPh>
    <rPh sb="12" eb="14">
      <t>ツイカ</t>
    </rPh>
    <phoneticPr fontId="2"/>
  </si>
  <si>
    <t>一部修正</t>
    <rPh sb="0" eb="2">
      <t>イチブ</t>
    </rPh>
    <rPh sb="2" eb="4">
      <t>シュウセイ</t>
    </rPh>
    <phoneticPr fontId="2"/>
  </si>
  <si>
    <t>押印省略の様式を追加</t>
    <rPh sb="0" eb="2">
      <t>オウイン</t>
    </rPh>
    <rPh sb="2" eb="4">
      <t>ショウリャク</t>
    </rPh>
    <rPh sb="5" eb="7">
      <t>ヨウシキ</t>
    </rPh>
    <rPh sb="8" eb="10">
      <t>ツイカ</t>
    </rPh>
    <phoneticPr fontId="2"/>
  </si>
  <si>
    <t>修　補　完　了　届</t>
    <phoneticPr fontId="4"/>
  </si>
  <si>
    <t>令和　年　月　日</t>
    <rPh sb="0" eb="2">
      <t>レイワ</t>
    </rPh>
    <rPh sb="3" eb="4">
      <t>ネン</t>
    </rPh>
    <rPh sb="5" eb="6">
      <t>ガツ</t>
    </rPh>
    <rPh sb="7" eb="8">
      <t>ニチ</t>
    </rPh>
    <phoneticPr fontId="2"/>
  </si>
  <si>
    <t>　令和　　　年　　　月　　　日の（　　　　）検査において、指示されました</t>
    <rPh sb="1" eb="3">
      <t>レイワ</t>
    </rPh>
    <rPh sb="29" eb="31">
      <t>シジ</t>
    </rPh>
    <phoneticPr fontId="4"/>
  </si>
  <si>
    <t>修補部分については、下記のとおり完了しましたのでお届けいたします。</t>
    <phoneticPr fontId="4"/>
  </si>
  <si>
    <t>　　　契　　　　　約</t>
    <phoneticPr fontId="2"/>
  </si>
  <si>
    <t>　　　期　　　　　限</t>
    <phoneticPr fontId="2"/>
  </si>
  <si>
    <t>　　　完　　　　　了</t>
    <phoneticPr fontId="2"/>
  </si>
  <si>
    <t>（要領様式第9号）（国土交通省標準様式　様式-21）</t>
    <rPh sb="10" eb="19">
      <t>コクドコウツウショウヒョウジュンヨウシキ</t>
    </rPh>
    <rPh sb="20" eb="22">
      <t>ヨウシキ</t>
    </rPh>
    <phoneticPr fontId="14"/>
  </si>
  <si>
    <t>沖縄県土木建築部　工事検査要領第11条に基づき、修補請求を行うものである。</t>
    <rPh sb="0" eb="3">
      <t>オキナワケン</t>
    </rPh>
    <rPh sb="3" eb="5">
      <t>ドボク</t>
    </rPh>
    <rPh sb="5" eb="8">
      <t>ケンチクブ</t>
    </rPh>
    <rPh sb="9" eb="11">
      <t>コウジ</t>
    </rPh>
    <rPh sb="11" eb="13">
      <t>ケンサ</t>
    </rPh>
    <rPh sb="13" eb="15">
      <t>ヨウリョウ</t>
    </rPh>
    <rPh sb="15" eb="16">
      <t>ダイ</t>
    </rPh>
    <rPh sb="18" eb="19">
      <t>ジョウ</t>
    </rPh>
    <rPh sb="20" eb="21">
      <t>モト</t>
    </rPh>
    <rPh sb="24" eb="26">
      <t>シュウホ</t>
    </rPh>
    <rPh sb="26" eb="28">
      <t>セイキュウ</t>
    </rPh>
    <rPh sb="29" eb="30">
      <t>オコナ</t>
    </rPh>
    <phoneticPr fontId="2"/>
  </si>
  <si>
    <t>九州・沖縄ブロックで統一様式のため、削除。</t>
    <rPh sb="0" eb="2">
      <t>キュウシュウ</t>
    </rPh>
    <rPh sb="3" eb="5">
      <t>オキナワ</t>
    </rPh>
    <rPh sb="10" eb="14">
      <t>トウイツヨウシキ</t>
    </rPh>
    <rPh sb="18" eb="20">
      <t>サクジョ</t>
    </rPh>
    <phoneticPr fontId="2"/>
  </si>
  <si>
    <t>要領様式第9号</t>
    <rPh sb="0" eb="2">
      <t>ヨウリョウ</t>
    </rPh>
    <rPh sb="2" eb="4">
      <t>ヨウシキ</t>
    </rPh>
    <rPh sb="4" eb="5">
      <t>ダイ</t>
    </rPh>
    <rPh sb="6" eb="7">
      <t>ゴウ</t>
    </rPh>
    <phoneticPr fontId="2"/>
  </si>
  <si>
    <t>土木工事共通仕様書1-1-1-21,工事検査要領第12条関係</t>
    <rPh sb="0" eb="2">
      <t>ドボク</t>
    </rPh>
    <rPh sb="2" eb="4">
      <t>コウジ</t>
    </rPh>
    <rPh sb="4" eb="6">
      <t>キョウツウ</t>
    </rPh>
    <rPh sb="6" eb="9">
      <t>シヨウショ</t>
    </rPh>
    <phoneticPr fontId="2"/>
  </si>
  <si>
    <t>（部分払の場合）</t>
    <rPh sb="1" eb="3">
      <t>ブブン</t>
    </rPh>
    <rPh sb="3" eb="4">
      <t>バラ</t>
    </rPh>
    <rPh sb="5" eb="7">
      <t>バアイ</t>
    </rPh>
    <phoneticPr fontId="14"/>
  </si>
  <si>
    <t>請　　求　　内　　訳　　書</t>
    <phoneticPr fontId="14"/>
  </si>
  <si>
    <t>1.</t>
    <phoneticPr fontId="14"/>
  </si>
  <si>
    <t>（A）</t>
    <phoneticPr fontId="12"/>
  </si>
  <si>
    <t>2.</t>
    <phoneticPr fontId="14"/>
  </si>
  <si>
    <t>前払金額</t>
  </si>
  <si>
    <t>（B）</t>
    <phoneticPr fontId="12"/>
  </si>
  <si>
    <t>3.</t>
    <phoneticPr fontId="14"/>
  </si>
  <si>
    <t>出来高金額</t>
    <phoneticPr fontId="14"/>
  </si>
  <si>
    <t>（C）</t>
    <phoneticPr fontId="12"/>
  </si>
  <si>
    <t>4.</t>
    <phoneticPr fontId="14"/>
  </si>
  <si>
    <t>前回までの出来高金額</t>
    <rPh sb="0" eb="2">
      <t>ゼンカイ</t>
    </rPh>
    <rPh sb="5" eb="8">
      <t>デキダカ</t>
    </rPh>
    <rPh sb="8" eb="10">
      <t>キンガク</t>
    </rPh>
    <phoneticPr fontId="14"/>
  </si>
  <si>
    <t>（D）</t>
    <phoneticPr fontId="12"/>
  </si>
  <si>
    <t>5.</t>
    <phoneticPr fontId="14"/>
  </si>
  <si>
    <t>今回の出来高金額</t>
    <rPh sb="0" eb="2">
      <t>コンカイ</t>
    </rPh>
    <rPh sb="3" eb="6">
      <t>デキダカ</t>
    </rPh>
    <rPh sb="6" eb="8">
      <t>キンガク</t>
    </rPh>
    <phoneticPr fontId="4"/>
  </si>
  <si>
    <t>（E=C-D）</t>
    <phoneticPr fontId="12"/>
  </si>
  <si>
    <t>6.</t>
    <phoneticPr fontId="14"/>
  </si>
  <si>
    <t>請求し得る金額</t>
  </si>
  <si>
    <t>(E×(9/10-B/A))</t>
    <phoneticPr fontId="12"/>
  </si>
  <si>
    <t>B/A=</t>
    <phoneticPr fontId="14"/>
  </si>
  <si>
    <t>％</t>
    <phoneticPr fontId="14"/>
  </si>
  <si>
    <t>≒</t>
    <phoneticPr fontId="14"/>
  </si>
  <si>
    <t>7.</t>
    <phoneticPr fontId="14"/>
  </si>
  <si>
    <t>今回請求する金額</t>
  </si>
  <si>
    <t>（注）</t>
  </si>
  <si>
    <t>（6）欄の末尾にはB/Aの割合を記入すること。ただし、B/Aの率は1％未満は切上げること。</t>
    <phoneticPr fontId="14"/>
  </si>
  <si>
    <t>工事請負契約書第38条第6項及び第7項により算出</t>
    <rPh sb="14" eb="15">
      <t>オヨ</t>
    </rPh>
    <rPh sb="16" eb="17">
      <t>ダイ</t>
    </rPh>
    <rPh sb="18" eb="19">
      <t>コウ</t>
    </rPh>
    <phoneticPr fontId="14"/>
  </si>
  <si>
    <t>（国債部分払の場合）</t>
    <phoneticPr fontId="14"/>
  </si>
  <si>
    <t>区　　　　分</t>
    <phoneticPr fontId="14"/>
  </si>
  <si>
    <t>金　　額</t>
    <phoneticPr fontId="14"/>
  </si>
  <si>
    <t>備　　　考</t>
    <phoneticPr fontId="14"/>
  </si>
  <si>
    <t>請負代金相当額</t>
    <rPh sb="4" eb="6">
      <t>ソウトウ</t>
    </rPh>
    <phoneticPr fontId="14"/>
  </si>
  <si>
    <t>A</t>
    <phoneticPr fontId="14"/>
  </si>
  <si>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14"/>
  </si>
  <si>
    <t>B</t>
    <phoneticPr fontId="14"/>
  </si>
  <si>
    <t>A×9/10</t>
    <phoneticPr fontId="14"/>
  </si>
  <si>
    <t>C</t>
    <phoneticPr fontId="14"/>
  </si>
  <si>
    <t>前回までの受領済額</t>
    <rPh sb="0" eb="2">
      <t>ゼンカイ</t>
    </rPh>
    <rPh sb="5" eb="7">
      <t>ジュリョウ</t>
    </rPh>
    <rPh sb="7" eb="8">
      <t>ズ</t>
    </rPh>
    <rPh sb="8" eb="9">
      <t>ガク</t>
    </rPh>
    <phoneticPr fontId="14"/>
  </si>
  <si>
    <t>D</t>
    <phoneticPr fontId="14"/>
  </si>
  <si>
    <t>（前会計年度までの支払金額＋当該会計年度の部分払金額)</t>
    <rPh sb="9" eb="11">
      <t>シハラ</t>
    </rPh>
    <rPh sb="11" eb="13">
      <t>キンガク</t>
    </rPh>
    <phoneticPr fontId="14"/>
  </si>
  <si>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14"/>
  </si>
  <si>
    <t>E</t>
    <phoneticPr fontId="14"/>
  </si>
  <si>
    <t>前会計年度までの出来高予定額</t>
    <rPh sb="1" eb="3">
      <t>カイケイ</t>
    </rPh>
    <phoneticPr fontId="14"/>
  </si>
  <si>
    <t>\</t>
    <phoneticPr fontId="14"/>
  </si>
  <si>
    <t>出来高超過</t>
    <phoneticPr fontId="14"/>
  </si>
  <si>
    <t>当該会計年度前払金額/
当該会計年度の出来高予定額</t>
    <rPh sb="2" eb="4">
      <t>カイケイ</t>
    </rPh>
    <rPh sb="14" eb="16">
      <t>カイケイ</t>
    </rPh>
    <phoneticPr fontId="14"/>
  </si>
  <si>
    <t>F</t>
    <phoneticPr fontId="14"/>
  </si>
  <si>
    <t>%</t>
    <phoneticPr fontId="14"/>
  </si>
  <si>
    <t>請求し得る金額
C－D-（A－E）×F</t>
    <phoneticPr fontId="14"/>
  </si>
  <si>
    <t>G</t>
    <phoneticPr fontId="14"/>
  </si>
  <si>
    <t>今回請求する金額</t>
    <phoneticPr fontId="14"/>
  </si>
  <si>
    <t>（注）</t>
    <phoneticPr fontId="14"/>
  </si>
  <si>
    <t>A≧Bの場合は、C～Gまでは記入しない。</t>
  </si>
  <si>
    <t>2.</t>
  </si>
  <si>
    <t>C欄の金額は、円以下銭まで算出すること。</t>
  </si>
  <si>
    <t>3.</t>
  </si>
  <si>
    <t>F欄の率は、小数点以下は切り上げること。</t>
  </si>
  <si>
    <t>4.</t>
    <phoneticPr fontId="99"/>
  </si>
  <si>
    <t>工事請負契約書第42条第2項（a）により算出する。</t>
    <phoneticPr fontId="99"/>
  </si>
  <si>
    <t>5.</t>
    <phoneticPr fontId="99"/>
  </si>
  <si>
    <t>工事請負契約書第42条第2項（b）を採用した場合（中間前払金）は、次のとおり読み替えるものとする。</t>
    <phoneticPr fontId="99"/>
  </si>
  <si>
    <t>イ</t>
  </si>
  <si>
    <t>D欄については「前会計年度までの受領金額」とする。</t>
    <phoneticPr fontId="99"/>
  </si>
  <si>
    <t>ロ</t>
  </si>
  <si>
    <t>E欄については「前会計年度までの出来高予定額」とする。</t>
    <rPh sb="9" eb="11">
      <t>カイケイ</t>
    </rPh>
    <phoneticPr fontId="14"/>
  </si>
  <si>
    <t>ハ</t>
  </si>
  <si>
    <t>F欄については「</t>
  </si>
  <si>
    <t>当該会計年度の前払金＋当該会計年度の中間前払金</t>
    <phoneticPr fontId="14"/>
  </si>
  <si>
    <t>」</t>
    <phoneticPr fontId="14"/>
  </si>
  <si>
    <t>当該会計年度の出来高予定額</t>
    <phoneticPr fontId="14"/>
  </si>
  <si>
    <t>6.</t>
    <phoneticPr fontId="99"/>
  </si>
  <si>
    <t>請負代金相当額は出来高金額（工事請負契約書第38条第2項に基づく既済部分検査後の協議済額）とする。</t>
    <phoneticPr fontId="99"/>
  </si>
  <si>
    <t>（指定部分払の場合）</t>
    <rPh sb="1" eb="3">
      <t>シテイ</t>
    </rPh>
    <rPh sb="3" eb="5">
      <t>ブブン</t>
    </rPh>
    <rPh sb="5" eb="6">
      <t>バライ</t>
    </rPh>
    <rPh sb="7" eb="9">
      <t>バアイ</t>
    </rPh>
    <phoneticPr fontId="14"/>
  </si>
  <si>
    <t>区分</t>
    <rPh sb="0" eb="2">
      <t>クブン</t>
    </rPh>
    <phoneticPr fontId="14"/>
  </si>
  <si>
    <t>総額</t>
    <rPh sb="0" eb="2">
      <t>ソウガク</t>
    </rPh>
    <phoneticPr fontId="14"/>
  </si>
  <si>
    <t>内訳</t>
    <rPh sb="0" eb="2">
      <t>ウチワケ</t>
    </rPh>
    <phoneticPr fontId="14"/>
  </si>
  <si>
    <t>名称</t>
    <rPh sb="0" eb="2">
      <t>メイショウ</t>
    </rPh>
    <phoneticPr fontId="14"/>
  </si>
  <si>
    <t>指定部分</t>
    <rPh sb="0" eb="2">
      <t>シテイ</t>
    </rPh>
    <rPh sb="2" eb="4">
      <t>ブブン</t>
    </rPh>
    <phoneticPr fontId="14"/>
  </si>
  <si>
    <t>その他</t>
    <rPh sb="2" eb="3">
      <t>タ</t>
    </rPh>
    <phoneticPr fontId="14"/>
  </si>
  <si>
    <t>請負代金額</t>
    <phoneticPr fontId="14"/>
  </si>
  <si>
    <t>a'</t>
  </si>
  <si>
    <t>a"</t>
  </si>
  <si>
    <t>前払金額</t>
    <phoneticPr fontId="14"/>
  </si>
  <si>
    <t>b'</t>
  </si>
  <si>
    <t>b"</t>
  </si>
  <si>
    <t>前回までの出来高
部分払金受領済額</t>
    <phoneticPr fontId="14"/>
  </si>
  <si>
    <t>c'</t>
  </si>
  <si>
    <t>c"</t>
  </si>
  <si>
    <t>請求し得る金額</t>
    <phoneticPr fontId="14"/>
  </si>
  <si>
    <t>d'</t>
  </si>
  <si>
    <t>計算は次によるものとする。</t>
    <phoneticPr fontId="99"/>
  </si>
  <si>
    <t>D＝a'×（１－B/A）　※B/Aの計算において、小数点第３位以下に端数が</t>
    <phoneticPr fontId="12"/>
  </si>
  <si>
    <t>生じる場合は、これを第２位に切り上げることとする。</t>
    <phoneticPr fontId="99"/>
  </si>
  <si>
    <t>上記の計算は国債工事以外の場合に使用し、国債工事の場合は、</t>
    <phoneticPr fontId="12"/>
  </si>
  <si>
    <t>契約担当が指示する。</t>
  </si>
  <si>
    <t>様式-5(2)</t>
    <rPh sb="0" eb="2">
      <t>ヨウシキ</t>
    </rPh>
    <phoneticPr fontId="2"/>
  </si>
  <si>
    <t>様式-5(3)</t>
    <rPh sb="0" eb="2">
      <t>ヨウシキ</t>
    </rPh>
    <phoneticPr fontId="2"/>
  </si>
  <si>
    <t>様式-5(4)</t>
    <rPh sb="0" eb="2">
      <t>ヨウシキ</t>
    </rPh>
    <phoneticPr fontId="2"/>
  </si>
  <si>
    <t>請求内訳書（部分払）</t>
    <rPh sb="0" eb="2">
      <t>セイキュウ</t>
    </rPh>
    <rPh sb="2" eb="5">
      <t>ウチワケショ</t>
    </rPh>
    <rPh sb="6" eb="8">
      <t>ブブン</t>
    </rPh>
    <rPh sb="8" eb="9">
      <t>バラ</t>
    </rPh>
    <phoneticPr fontId="2"/>
  </si>
  <si>
    <t>請求内訳書（国債部分払）</t>
    <rPh sb="0" eb="2">
      <t>セイキュウ</t>
    </rPh>
    <rPh sb="2" eb="5">
      <t>ウチワケショ</t>
    </rPh>
    <rPh sb="6" eb="8">
      <t>コクサイ</t>
    </rPh>
    <rPh sb="8" eb="10">
      <t>ブブン</t>
    </rPh>
    <rPh sb="10" eb="11">
      <t>バラ</t>
    </rPh>
    <phoneticPr fontId="2"/>
  </si>
  <si>
    <t>請求内訳書（指定部分払）</t>
    <rPh sb="0" eb="2">
      <t>セイキュウ</t>
    </rPh>
    <rPh sb="2" eb="5">
      <t>ウチワケショ</t>
    </rPh>
    <rPh sb="6" eb="8">
      <t>シテイ</t>
    </rPh>
    <rPh sb="8" eb="10">
      <t>ブブン</t>
    </rPh>
    <rPh sb="10" eb="11">
      <t>バラ</t>
    </rPh>
    <phoneticPr fontId="2"/>
  </si>
  <si>
    <t>様式番号の修正</t>
    <phoneticPr fontId="2"/>
  </si>
  <si>
    <t>国交省標準様式から削除されているため、国交省標準様式番号の削除。</t>
    <rPh sb="0" eb="3">
      <t>コッコウショウ</t>
    </rPh>
    <rPh sb="3" eb="5">
      <t>ヒョウジュン</t>
    </rPh>
    <rPh sb="5" eb="7">
      <t>ヨウシキ</t>
    </rPh>
    <rPh sb="9" eb="11">
      <t>サクジョ</t>
    </rPh>
    <rPh sb="19" eb="22">
      <t>コッコウショウ</t>
    </rPh>
    <rPh sb="22" eb="24">
      <t>ヒョウジュン</t>
    </rPh>
    <rPh sb="24" eb="26">
      <t>ヨウシキ</t>
    </rPh>
    <rPh sb="26" eb="28">
      <t>バンゴウ</t>
    </rPh>
    <rPh sb="29" eb="31">
      <t>サクジョ</t>
    </rPh>
    <phoneticPr fontId="2"/>
  </si>
  <si>
    <t>請負工事既済部分検査請求書に添付</t>
    <rPh sb="0" eb="2">
      <t>ウケオイ</t>
    </rPh>
    <rPh sb="2" eb="4">
      <t>コウジ</t>
    </rPh>
    <rPh sb="4" eb="6">
      <t>キサイ</t>
    </rPh>
    <rPh sb="6" eb="8">
      <t>ブブン</t>
    </rPh>
    <rPh sb="8" eb="10">
      <t>ケンサ</t>
    </rPh>
    <rPh sb="10" eb="13">
      <t>セイキュウショ</t>
    </rPh>
    <rPh sb="14" eb="16">
      <t>テンプ</t>
    </rPh>
    <phoneticPr fontId="2"/>
  </si>
  <si>
    <t>約款第3条関係(15日以内に提出)</t>
    <rPh sb="0" eb="2">
      <t>ヤッカン</t>
    </rPh>
    <rPh sb="2" eb="3">
      <t>ダイ</t>
    </rPh>
    <rPh sb="4" eb="5">
      <t>ジョウ</t>
    </rPh>
    <rPh sb="5" eb="7">
      <t>カンケイ</t>
    </rPh>
    <rPh sb="10" eb="11">
      <t>ニチ</t>
    </rPh>
    <rPh sb="11" eb="13">
      <t>イナイ</t>
    </rPh>
    <rPh sb="14" eb="16">
      <t>テイシュツ</t>
    </rPh>
    <phoneticPr fontId="2"/>
  </si>
  <si>
    <t>約款第3条関係</t>
    <rPh sb="0" eb="2">
      <t>ヤッカン</t>
    </rPh>
    <rPh sb="2" eb="3">
      <t>ダイ</t>
    </rPh>
    <rPh sb="4" eb="5">
      <t>ジョウ</t>
    </rPh>
    <rPh sb="5" eb="7">
      <t>カンケイ</t>
    </rPh>
    <phoneticPr fontId="2"/>
  </si>
  <si>
    <t>約款第10条関係(契約後速やかに提出)</t>
    <rPh sb="0" eb="2">
      <t>ヤッカン</t>
    </rPh>
    <rPh sb="2" eb="3">
      <t>ダイ</t>
    </rPh>
    <rPh sb="5" eb="6">
      <t>ジョウ</t>
    </rPh>
    <rPh sb="6" eb="8">
      <t>カンケイ</t>
    </rPh>
    <rPh sb="9" eb="11">
      <t>ケイヤク</t>
    </rPh>
    <rPh sb="11" eb="12">
      <t>ゴ</t>
    </rPh>
    <rPh sb="12" eb="13">
      <t>スミ</t>
    </rPh>
    <rPh sb="16" eb="18">
      <t>テイシュツ</t>
    </rPh>
    <phoneticPr fontId="2"/>
  </si>
  <si>
    <t>工期延期届,工期短縮請求書様式関係</t>
    <rPh sb="0" eb="2">
      <t>コウキ</t>
    </rPh>
    <rPh sb="2" eb="4">
      <t>エンキ</t>
    </rPh>
    <rPh sb="4" eb="5">
      <t>トドケ</t>
    </rPh>
    <rPh sb="6" eb="8">
      <t>コウキ</t>
    </rPh>
    <rPh sb="8" eb="10">
      <t>タンシュク</t>
    </rPh>
    <rPh sb="10" eb="13">
      <t>セイキュウショ</t>
    </rPh>
    <rPh sb="13" eb="15">
      <t>ヨウシキ</t>
    </rPh>
    <rPh sb="15" eb="17">
      <t>カンケイ</t>
    </rPh>
    <phoneticPr fontId="2"/>
  </si>
  <si>
    <t>約款第35条,第35条の2,第38条関係</t>
    <rPh sb="0" eb="2">
      <t>ヤッカン</t>
    </rPh>
    <rPh sb="2" eb="3">
      <t>ダイ</t>
    </rPh>
    <rPh sb="5" eb="6">
      <t>ジョウ</t>
    </rPh>
    <rPh sb="7" eb="8">
      <t>ダイ</t>
    </rPh>
    <rPh sb="10" eb="11">
      <t>ジョウ</t>
    </rPh>
    <rPh sb="14" eb="15">
      <t>ダイ</t>
    </rPh>
    <rPh sb="17" eb="18">
      <t>ジョウ</t>
    </rPh>
    <rPh sb="18" eb="20">
      <t>カンケイ</t>
    </rPh>
    <phoneticPr fontId="2"/>
  </si>
  <si>
    <t>約款第35条の2,中間前払取扱要領関係</t>
    <rPh sb="0" eb="2">
      <t>ヤッカン</t>
    </rPh>
    <rPh sb="2" eb="3">
      <t>ダイ</t>
    </rPh>
    <rPh sb="5" eb="6">
      <t>ジョウ</t>
    </rPh>
    <rPh sb="9" eb="11">
      <t>チュウカン</t>
    </rPh>
    <rPh sb="11" eb="13">
      <t>マエバラ</t>
    </rPh>
    <rPh sb="13" eb="15">
      <t>トリアツカイ</t>
    </rPh>
    <rPh sb="15" eb="17">
      <t>ヨウリョウ</t>
    </rPh>
    <rPh sb="17" eb="19">
      <t>カンケイ</t>
    </rPh>
    <phoneticPr fontId="2"/>
  </si>
  <si>
    <t>約款第35条の2,中間前払取扱要領関係</t>
    <rPh sb="17" eb="19">
      <t>カンケイ</t>
    </rPh>
    <phoneticPr fontId="2"/>
  </si>
  <si>
    <t>着手時に提出</t>
    <rPh sb="0" eb="2">
      <t>チャクシュ</t>
    </rPh>
    <rPh sb="2" eb="3">
      <t>ジ</t>
    </rPh>
    <rPh sb="4" eb="6">
      <t>テイシュツ</t>
    </rPh>
    <phoneticPr fontId="2"/>
  </si>
  <si>
    <t>沖縄県土木建築部建設工事設計変更要領,約款第25条関係</t>
    <rPh sb="19" eb="21">
      <t>ヤッカン</t>
    </rPh>
    <rPh sb="21" eb="22">
      <t>ダイ</t>
    </rPh>
    <rPh sb="24" eb="25">
      <t>ジョウ</t>
    </rPh>
    <rPh sb="25" eb="27">
      <t>カンケイ</t>
    </rPh>
    <phoneticPr fontId="2"/>
  </si>
  <si>
    <t>第36号様式(2)</t>
    <rPh sb="0" eb="1">
      <t>ダイ</t>
    </rPh>
    <rPh sb="3" eb="4">
      <t>ゴウ</t>
    </rPh>
    <rPh sb="4" eb="6">
      <t>ヨウシキ</t>
    </rPh>
    <phoneticPr fontId="2"/>
  </si>
  <si>
    <t>第36号様式(3)</t>
    <rPh sb="0" eb="1">
      <t>ダイ</t>
    </rPh>
    <rPh sb="3" eb="4">
      <t>ゴウ</t>
    </rPh>
    <rPh sb="4" eb="6">
      <t>ヨウシキ</t>
    </rPh>
    <phoneticPr fontId="2"/>
  </si>
  <si>
    <t>第39号(2)様式</t>
    <rPh sb="0" eb="1">
      <t>ダイ</t>
    </rPh>
    <rPh sb="3" eb="4">
      <t>ゴウ</t>
    </rPh>
    <rPh sb="7" eb="9">
      <t>ヨウシキ</t>
    </rPh>
    <phoneticPr fontId="2"/>
  </si>
  <si>
    <t>第39号(3)様式</t>
    <rPh sb="0" eb="1">
      <t>ダイ</t>
    </rPh>
    <rPh sb="3" eb="4">
      <t>ゴウ</t>
    </rPh>
    <rPh sb="7" eb="9">
      <t>ヨウシキ</t>
    </rPh>
    <phoneticPr fontId="2"/>
  </si>
  <si>
    <r>
      <t>第41</t>
    </r>
    <r>
      <rPr>
        <sz val="11"/>
        <rFont val="ＭＳ Ｐ明朝"/>
        <family val="1"/>
        <charset val="128"/>
      </rPr>
      <t>号様式（国土交通省標準様式　様式-17）</t>
    </r>
    <rPh sb="0" eb="1">
      <t>ダイ</t>
    </rPh>
    <rPh sb="3" eb="4">
      <t>ゴウ</t>
    </rPh>
    <rPh sb="4" eb="6">
      <t>ヨウシキ</t>
    </rPh>
    <rPh sb="7" eb="16">
      <t>コクドコウツウショウヒョウジュンヨウシキ</t>
    </rPh>
    <rPh sb="17" eb="19">
      <t>ヨウシキ</t>
    </rPh>
    <phoneticPr fontId="4"/>
  </si>
  <si>
    <t>第40号様式（国土交通省標準様式　様式-16）</t>
    <rPh sb="0" eb="1">
      <t>ダイ</t>
    </rPh>
    <rPh sb="3" eb="4">
      <t>ゴウ</t>
    </rPh>
    <rPh sb="4" eb="6">
      <t>ヨウシキ</t>
    </rPh>
    <rPh sb="7" eb="16">
      <t>コクドコウツウショウヒョウジュンヨウシキ</t>
    </rPh>
    <rPh sb="17" eb="19">
      <t>ヨウシキ</t>
    </rPh>
    <phoneticPr fontId="4"/>
  </si>
  <si>
    <r>
      <t>第3</t>
    </r>
    <r>
      <rPr>
        <sz val="11"/>
        <rFont val="ＭＳ Ｐ明朝"/>
        <family val="1"/>
        <charset val="128"/>
      </rPr>
      <t>9</t>
    </r>
    <r>
      <rPr>
        <sz val="11"/>
        <rFont val="ＭＳ Ｐ明朝"/>
        <family val="1"/>
        <charset val="128"/>
      </rPr>
      <t>号様式(3)（国土交通省標準様式　様式-5(4)</t>
    </r>
    <rPh sb="20" eb="22">
      <t>ヨウシキ</t>
    </rPh>
    <phoneticPr fontId="14"/>
  </si>
  <si>
    <r>
      <t>第3</t>
    </r>
    <r>
      <rPr>
        <sz val="11"/>
        <rFont val="ＭＳ Ｐ明朝"/>
        <family val="1"/>
        <charset val="128"/>
      </rPr>
      <t>9</t>
    </r>
    <r>
      <rPr>
        <sz val="11"/>
        <rFont val="ＭＳ Ｐ明朝"/>
        <family val="1"/>
        <charset val="128"/>
      </rPr>
      <t>号様式(2)（国土交通省標準様式　様式-5(3)</t>
    </r>
    <rPh sb="20" eb="22">
      <t>ヨウシキ</t>
    </rPh>
    <phoneticPr fontId="14"/>
  </si>
  <si>
    <t>第39号様式（国土交通省標準様式　様式-5(2)</t>
    <rPh sb="17" eb="19">
      <t>ヨウシキ</t>
    </rPh>
    <phoneticPr fontId="14"/>
  </si>
  <si>
    <r>
      <t>第3</t>
    </r>
    <r>
      <rPr>
        <sz val="11"/>
        <rFont val="ＭＳ Ｐ明朝"/>
        <family val="1"/>
        <charset val="128"/>
      </rPr>
      <t>8</t>
    </r>
    <r>
      <rPr>
        <sz val="11"/>
        <rFont val="ＭＳ Ｐ明朝"/>
        <family val="1"/>
        <charset val="128"/>
      </rPr>
      <t>号様式（国土交通省標準様式　様式-18）</t>
    </r>
    <rPh sb="0" eb="1">
      <t>ダイ</t>
    </rPh>
    <rPh sb="3" eb="4">
      <t>ゴウ</t>
    </rPh>
    <rPh sb="4" eb="6">
      <t>ヨウシキ</t>
    </rPh>
    <rPh sb="7" eb="16">
      <t>コクドコウツウショウヒョウジュンヨウシキ</t>
    </rPh>
    <rPh sb="17" eb="19">
      <t>ヨウシキ</t>
    </rPh>
    <phoneticPr fontId="4"/>
  </si>
  <si>
    <r>
      <t>第3</t>
    </r>
    <r>
      <rPr>
        <sz val="11"/>
        <rFont val="ＭＳ Ｐ明朝"/>
        <family val="1"/>
        <charset val="128"/>
      </rPr>
      <t>7</t>
    </r>
    <r>
      <rPr>
        <sz val="11"/>
        <rFont val="ＭＳ Ｐ明朝"/>
        <family val="1"/>
        <charset val="128"/>
      </rPr>
      <t>号様式（国土交通省標準様式　様式-19）</t>
    </r>
    <rPh sb="0" eb="1">
      <t>ダイ</t>
    </rPh>
    <rPh sb="3" eb="4">
      <t>ゴウ</t>
    </rPh>
    <rPh sb="4" eb="6">
      <t>ヨウシキ</t>
    </rPh>
    <rPh sb="7" eb="16">
      <t>コクドコウツウショウヒョウジュンヨウシキ</t>
    </rPh>
    <rPh sb="17" eb="19">
      <t>ヨウシキ</t>
    </rPh>
    <phoneticPr fontId="4"/>
  </si>
  <si>
    <t>第36号様式(3)（建設工事請負契約約款第35条の２関係）</t>
    <rPh sb="0" eb="1">
      <t>ダイ</t>
    </rPh>
    <rPh sb="3" eb="4">
      <t>ゴウ</t>
    </rPh>
    <rPh sb="4" eb="6">
      <t>ヨウシキ</t>
    </rPh>
    <rPh sb="10" eb="12">
      <t>ケンセツ</t>
    </rPh>
    <rPh sb="12" eb="14">
      <t>コウジ</t>
    </rPh>
    <rPh sb="14" eb="16">
      <t>ウケオイ</t>
    </rPh>
    <rPh sb="16" eb="18">
      <t>ケイヤク</t>
    </rPh>
    <rPh sb="18" eb="20">
      <t>ヤッカン</t>
    </rPh>
    <rPh sb="20" eb="21">
      <t>ダイ</t>
    </rPh>
    <rPh sb="23" eb="24">
      <t>ジョウ</t>
    </rPh>
    <rPh sb="26" eb="28">
      <t>カンケイ</t>
    </rPh>
    <phoneticPr fontId="4"/>
  </si>
  <si>
    <t>第36号様式(2)（建設工事請負契約約款第35条の２関係）</t>
    <rPh sb="0" eb="1">
      <t>ダイ</t>
    </rPh>
    <rPh sb="3" eb="4">
      <t>ゴウ</t>
    </rPh>
    <rPh sb="4" eb="6">
      <t>ヨウシキ</t>
    </rPh>
    <rPh sb="10" eb="12">
      <t>ケンセツ</t>
    </rPh>
    <rPh sb="12" eb="14">
      <t>コウジ</t>
    </rPh>
    <rPh sb="14" eb="16">
      <t>ウケオイ</t>
    </rPh>
    <rPh sb="16" eb="18">
      <t>ケイヤク</t>
    </rPh>
    <rPh sb="18" eb="20">
      <t>ヤッカン</t>
    </rPh>
    <rPh sb="20" eb="21">
      <t>ダイ</t>
    </rPh>
    <rPh sb="23" eb="24">
      <t>ジョウ</t>
    </rPh>
    <rPh sb="26" eb="28">
      <t>カンケイ</t>
    </rPh>
    <phoneticPr fontId="4"/>
  </si>
  <si>
    <t>第36号様式（国土交通省標準様式　様式-15）</t>
    <rPh sb="0" eb="1">
      <t>ダイ</t>
    </rPh>
    <rPh sb="3" eb="4">
      <t>ゴウ</t>
    </rPh>
    <rPh sb="4" eb="6">
      <t>ヨウシキ</t>
    </rPh>
    <rPh sb="7" eb="16">
      <t>コクドコウツウショウヒョウジュンヨウシキ</t>
    </rPh>
    <rPh sb="17" eb="19">
      <t>ヨウシキ</t>
    </rPh>
    <phoneticPr fontId="4"/>
  </si>
  <si>
    <r>
      <t>第35</t>
    </r>
    <r>
      <rPr>
        <sz val="11"/>
        <rFont val="ＭＳ Ｐ明朝"/>
        <family val="1"/>
        <charset val="128"/>
      </rPr>
      <t>号様式（国土交通省標準様式　様式-22）</t>
    </r>
    <rPh sb="0" eb="1">
      <t>ダイ</t>
    </rPh>
    <rPh sb="3" eb="4">
      <t>ゴウ</t>
    </rPh>
    <rPh sb="4" eb="6">
      <t>ヨウシキ</t>
    </rPh>
    <rPh sb="7" eb="16">
      <t>コクドコウツウショウヒョウジュンヨウシキ</t>
    </rPh>
    <rPh sb="17" eb="19">
      <t>ヨウシキ</t>
    </rPh>
    <phoneticPr fontId="4"/>
  </si>
  <si>
    <t>（商号）</t>
    <rPh sb="1" eb="3">
      <t>ショウゴウ</t>
    </rPh>
    <phoneticPr fontId="2"/>
  </si>
  <si>
    <t>振込金融機関名</t>
    <phoneticPr fontId="2"/>
  </si>
  <si>
    <t>銀行（金庫）</t>
    <rPh sb="0" eb="2">
      <t>ギンコウ</t>
    </rPh>
    <rPh sb="3" eb="5">
      <t>キンコ</t>
    </rPh>
    <phoneticPr fontId="99"/>
  </si>
  <si>
    <t>支店</t>
    <rPh sb="0" eb="2">
      <t>シテン</t>
    </rPh>
    <phoneticPr fontId="99"/>
  </si>
  <si>
    <t>4．</t>
    <phoneticPr fontId="12"/>
  </si>
  <si>
    <t>出来高部分払方式の前払金を請求する場合は別様式を使用すること。</t>
    <rPh sb="0" eb="3">
      <t>デキダカ</t>
    </rPh>
    <rPh sb="3" eb="5">
      <t>ブブン</t>
    </rPh>
    <rPh sb="5" eb="6">
      <t>バラ</t>
    </rPh>
    <rPh sb="6" eb="8">
      <t>ホウシキ</t>
    </rPh>
    <rPh sb="9" eb="11">
      <t>マエバラ</t>
    </rPh>
    <rPh sb="11" eb="12">
      <t>キン</t>
    </rPh>
    <rPh sb="13" eb="15">
      <t>セイキュウ</t>
    </rPh>
    <rPh sb="17" eb="19">
      <t>バアイ</t>
    </rPh>
    <rPh sb="20" eb="21">
      <t>ベツ</t>
    </rPh>
    <rPh sb="21" eb="23">
      <t>ヨウシキ</t>
    </rPh>
    <rPh sb="24" eb="26">
      <t>シヨウ</t>
    </rPh>
    <phoneticPr fontId="99"/>
  </si>
  <si>
    <t>担当者　（氏名）</t>
    <rPh sb="0" eb="3">
      <t>タントウシャ</t>
    </rPh>
    <rPh sb="5" eb="7">
      <t>シメイ</t>
    </rPh>
    <phoneticPr fontId="2"/>
  </si>
  <si>
    <t>（電話番号）</t>
    <rPh sb="1" eb="3">
      <t>デンワ</t>
    </rPh>
    <rPh sb="3" eb="5">
      <t>バンゴウ</t>
    </rPh>
    <phoneticPr fontId="2"/>
  </si>
  <si>
    <t>（E-Mail）</t>
    <phoneticPr fontId="2"/>
  </si>
  <si>
    <t>　令和５年11月22日付、総財第399号にて総務部長より通知のあった「会計書類における押印見直しについて」</t>
    <rPh sb="1" eb="3">
      <t>レイワ</t>
    </rPh>
    <rPh sb="4" eb="5">
      <t>ネン</t>
    </rPh>
    <rPh sb="7" eb="8">
      <t>ガツ</t>
    </rPh>
    <rPh sb="10" eb="11">
      <t>ニチ</t>
    </rPh>
    <rPh sb="11" eb="12">
      <t>ツ</t>
    </rPh>
    <rPh sb="13" eb="14">
      <t>ソウ</t>
    </rPh>
    <rPh sb="14" eb="15">
      <t>ザイ</t>
    </rPh>
    <rPh sb="15" eb="16">
      <t>ダイ</t>
    </rPh>
    <rPh sb="19" eb="20">
      <t>ゴウ</t>
    </rPh>
    <rPh sb="22" eb="24">
      <t>ソウム</t>
    </rPh>
    <rPh sb="24" eb="26">
      <t>ブチョウ</t>
    </rPh>
    <rPh sb="28" eb="30">
      <t>ツウチ</t>
    </rPh>
    <rPh sb="35" eb="37">
      <t>カイケイ</t>
    </rPh>
    <rPh sb="37" eb="39">
      <t>ショルイ</t>
    </rPh>
    <rPh sb="43" eb="45">
      <t>オウイン</t>
    </rPh>
    <rPh sb="45" eb="47">
      <t>ミナオ</t>
    </rPh>
    <phoneticPr fontId="2"/>
  </si>
  <si>
    <t>を確認のうえ、各所属において責任を持って受理すること。</t>
    <rPh sb="1" eb="3">
      <t>カクニン</t>
    </rPh>
    <rPh sb="7" eb="8">
      <t>カク</t>
    </rPh>
    <rPh sb="8" eb="10">
      <t>ショゾク</t>
    </rPh>
    <rPh sb="14" eb="16">
      <t>セキニン</t>
    </rPh>
    <rPh sb="17" eb="18">
      <t>モ</t>
    </rPh>
    <rPh sb="20" eb="22">
      <t>ジュリ</t>
    </rPh>
    <phoneticPr fontId="2"/>
  </si>
  <si>
    <t>※発注者要確認</t>
    <rPh sb="1" eb="4">
      <t>ハッチュウシャ</t>
    </rPh>
    <rPh sb="4" eb="7">
      <t>ヨウカクニン</t>
    </rPh>
    <phoneticPr fontId="2"/>
  </si>
  <si>
    <t>工事監督要領第25条関係</t>
    <rPh sb="0" eb="2">
      <t>コウジ</t>
    </rPh>
    <rPh sb="2" eb="4">
      <t>カントク</t>
    </rPh>
    <rPh sb="4" eb="6">
      <t>ヨウリョウ</t>
    </rPh>
    <rPh sb="6" eb="7">
      <t>ダイ</t>
    </rPh>
    <rPh sb="9" eb="10">
      <t>ジョウ</t>
    </rPh>
    <rPh sb="10" eb="12">
      <t>カンケイ</t>
    </rPh>
    <phoneticPr fontId="2"/>
  </si>
  <si>
    <t>工事監督要領第10条関係</t>
    <rPh sb="0" eb="2">
      <t>コウジ</t>
    </rPh>
    <rPh sb="2" eb="4">
      <t>カントク</t>
    </rPh>
    <rPh sb="4" eb="6">
      <t>ヨウリョウ</t>
    </rPh>
    <rPh sb="6" eb="7">
      <t>ダイ</t>
    </rPh>
    <rPh sb="9" eb="10">
      <t>ジョウ</t>
    </rPh>
    <rPh sb="10" eb="12">
      <t>カンケイ</t>
    </rPh>
    <phoneticPr fontId="2"/>
  </si>
  <si>
    <t>工事監督要領第24条関係</t>
    <rPh sb="0" eb="2">
      <t>コウジ</t>
    </rPh>
    <rPh sb="2" eb="4">
      <t>カントク</t>
    </rPh>
    <rPh sb="4" eb="6">
      <t>ヨウリョウ</t>
    </rPh>
    <rPh sb="6" eb="7">
      <t>ダイ</t>
    </rPh>
    <rPh sb="9" eb="10">
      <t>ジョウ</t>
    </rPh>
    <rPh sb="10" eb="12">
      <t>カンケイ</t>
    </rPh>
    <phoneticPr fontId="2"/>
  </si>
  <si>
    <t>引継所様式関係</t>
    <rPh sb="0" eb="2">
      <t>ヒキツギ</t>
    </rPh>
    <rPh sb="2" eb="3">
      <t>ショ</t>
    </rPh>
    <rPh sb="3" eb="5">
      <t>ヨウシキ</t>
    </rPh>
    <rPh sb="5" eb="7">
      <t>カンケイ</t>
    </rPh>
    <phoneticPr fontId="2"/>
  </si>
  <si>
    <t>土木工事共通仕様書1-1-1-42(原則1ヶ月以内に提出)</t>
    <rPh sb="0" eb="2">
      <t>ドボク</t>
    </rPh>
    <rPh sb="2" eb="4">
      <t>コウジ</t>
    </rPh>
    <rPh sb="4" eb="6">
      <t>キョウツウ</t>
    </rPh>
    <rPh sb="6" eb="9">
      <t>シヨウショ</t>
    </rPh>
    <rPh sb="18" eb="20">
      <t>ゲンソク</t>
    </rPh>
    <rPh sb="22" eb="23">
      <t>ゲツ</t>
    </rPh>
    <rPh sb="23" eb="25">
      <t>イナイ</t>
    </rPh>
    <rPh sb="26" eb="28">
      <t>テイシュツ</t>
    </rPh>
    <phoneticPr fontId="2"/>
  </si>
  <si>
    <t>土木工事共通仕様書1-1-1-19(施工計画書に含めて提出)</t>
    <rPh sb="0" eb="2">
      <t>ドボク</t>
    </rPh>
    <rPh sb="2" eb="4">
      <t>コウジ</t>
    </rPh>
    <rPh sb="4" eb="6">
      <t>キョウツウ</t>
    </rPh>
    <rPh sb="6" eb="9">
      <t>シヨウショ</t>
    </rPh>
    <rPh sb="18" eb="20">
      <t>セコウ</t>
    </rPh>
    <rPh sb="20" eb="22">
      <t>ケイカク</t>
    </rPh>
    <rPh sb="22" eb="23">
      <t>ショ</t>
    </rPh>
    <rPh sb="24" eb="25">
      <t>フク</t>
    </rPh>
    <rPh sb="27" eb="29">
      <t>テイシュツ</t>
    </rPh>
    <phoneticPr fontId="2"/>
  </si>
  <si>
    <t>土木工事共通仕様書3-1-1-6</t>
    <rPh sb="0" eb="2">
      <t>ドボク</t>
    </rPh>
    <rPh sb="2" eb="4">
      <t>コウジ</t>
    </rPh>
    <rPh sb="4" eb="6">
      <t>キョウツウ</t>
    </rPh>
    <rPh sb="6" eb="9">
      <t>シヨウショ</t>
    </rPh>
    <phoneticPr fontId="2"/>
  </si>
  <si>
    <t>土木工事共通仕様書3-1-1-10</t>
    <rPh sb="0" eb="2">
      <t>ドボク</t>
    </rPh>
    <rPh sb="2" eb="4">
      <t>コウジ</t>
    </rPh>
    <rPh sb="4" eb="6">
      <t>キョウツウ</t>
    </rPh>
    <rPh sb="6" eb="9">
      <t>シヨウショ</t>
    </rPh>
    <phoneticPr fontId="2"/>
  </si>
  <si>
    <t>土木工事共通仕様書3-1-1-4</t>
    <rPh sb="0" eb="2">
      <t>ドボク</t>
    </rPh>
    <rPh sb="2" eb="4">
      <t>コウジ</t>
    </rPh>
    <rPh sb="4" eb="6">
      <t>キョウツウ</t>
    </rPh>
    <rPh sb="6" eb="9">
      <t>シヨウショ</t>
    </rPh>
    <phoneticPr fontId="2"/>
  </si>
  <si>
    <t>土木工事共通仕様書1-1-1-18</t>
    <rPh sb="0" eb="2">
      <t>ドボク</t>
    </rPh>
    <rPh sb="2" eb="4">
      <t>コウジ</t>
    </rPh>
    <rPh sb="4" eb="6">
      <t>キョウツウ</t>
    </rPh>
    <rPh sb="6" eb="9">
      <t>シヨウショ</t>
    </rPh>
    <phoneticPr fontId="2"/>
  </si>
  <si>
    <t>土木工事共通仕様書1-1-1-19(工事完了後速やかに提出)</t>
    <rPh sb="0" eb="2">
      <t>ドボク</t>
    </rPh>
    <rPh sb="2" eb="4">
      <t>コウジ</t>
    </rPh>
    <rPh sb="4" eb="6">
      <t>キョウツウ</t>
    </rPh>
    <rPh sb="6" eb="9">
      <t>シヨウショ</t>
    </rPh>
    <rPh sb="18" eb="20">
      <t>コウジ</t>
    </rPh>
    <rPh sb="20" eb="22">
      <t>カンリョウ</t>
    </rPh>
    <rPh sb="22" eb="23">
      <t>ゴ</t>
    </rPh>
    <rPh sb="23" eb="24">
      <t>スミ</t>
    </rPh>
    <rPh sb="27" eb="29">
      <t>テイシュツ</t>
    </rPh>
    <phoneticPr fontId="2"/>
  </si>
  <si>
    <t>土木工事共通仕様書1-1-1-19(工事完了後速やかに提出)</t>
    <phoneticPr fontId="2"/>
  </si>
  <si>
    <t>土木工事共通仕様書1-1-1-23</t>
    <rPh sb="0" eb="2">
      <t>ドボク</t>
    </rPh>
    <rPh sb="2" eb="4">
      <t>コウジ</t>
    </rPh>
    <rPh sb="4" eb="6">
      <t>キョウツウ</t>
    </rPh>
    <rPh sb="6" eb="9">
      <t>シヨウショ</t>
    </rPh>
    <phoneticPr fontId="2"/>
  </si>
  <si>
    <t>工事等事故報告要領関係</t>
    <rPh sb="0" eb="2">
      <t>コウジ</t>
    </rPh>
    <rPh sb="2" eb="3">
      <t>トウ</t>
    </rPh>
    <rPh sb="3" eb="5">
      <t>ジコ</t>
    </rPh>
    <rPh sb="5" eb="7">
      <t>ホウコク</t>
    </rPh>
    <rPh sb="7" eb="9">
      <t>ヨウリョウ</t>
    </rPh>
    <rPh sb="9" eb="11">
      <t>カンケイ</t>
    </rPh>
    <phoneticPr fontId="2"/>
  </si>
  <si>
    <t>契約時配布「工事施工に当たっての留意事項」(契約後1ヶ月以内に提出)</t>
    <rPh sb="0" eb="2">
      <t>ケイヤク</t>
    </rPh>
    <rPh sb="2" eb="3">
      <t>ジ</t>
    </rPh>
    <rPh sb="3" eb="5">
      <t>ハイフ</t>
    </rPh>
    <rPh sb="6" eb="8">
      <t>コウジ</t>
    </rPh>
    <rPh sb="8" eb="10">
      <t>セコウ</t>
    </rPh>
    <rPh sb="11" eb="12">
      <t>アタ</t>
    </rPh>
    <rPh sb="16" eb="18">
      <t>リュウイ</t>
    </rPh>
    <rPh sb="18" eb="20">
      <t>ジコウ</t>
    </rPh>
    <rPh sb="22" eb="24">
      <t>ケイヤク</t>
    </rPh>
    <rPh sb="24" eb="25">
      <t>ゴ</t>
    </rPh>
    <rPh sb="27" eb="28">
      <t>ゲツ</t>
    </rPh>
    <rPh sb="28" eb="30">
      <t>イナイ</t>
    </rPh>
    <rPh sb="31" eb="33">
      <t>テイシュツ</t>
    </rPh>
    <phoneticPr fontId="2"/>
  </si>
  <si>
    <t>契約時配布「工事施工に当たっての留意事項」</t>
    <rPh sb="0" eb="2">
      <t>ケイヤク</t>
    </rPh>
    <rPh sb="2" eb="3">
      <t>ジ</t>
    </rPh>
    <rPh sb="3" eb="5">
      <t>ハイフ</t>
    </rPh>
    <rPh sb="6" eb="8">
      <t>コウジ</t>
    </rPh>
    <rPh sb="8" eb="10">
      <t>セコウ</t>
    </rPh>
    <rPh sb="11" eb="12">
      <t>アタ</t>
    </rPh>
    <rPh sb="16" eb="18">
      <t>リュウイ</t>
    </rPh>
    <rPh sb="18" eb="20">
      <t>ジコウ</t>
    </rPh>
    <phoneticPr fontId="2"/>
  </si>
  <si>
    <r>
      <t>添付書類（すべて</t>
    </r>
    <r>
      <rPr>
        <b/>
        <sz val="11"/>
        <rFont val="ＭＳ Ｐ明朝"/>
        <family val="1"/>
        <charset val="128"/>
      </rPr>
      <t>Ａ４</t>
    </r>
    <r>
      <rPr>
        <sz val="11"/>
        <rFont val="ＭＳ Ｐ明朝"/>
        <family val="1"/>
        <charset val="128"/>
      </rPr>
      <t>サイズで、提出部数は</t>
    </r>
    <r>
      <rPr>
        <b/>
        <sz val="11"/>
        <rFont val="ＭＳ Ｐ明朝"/>
        <family val="1"/>
        <charset val="128"/>
      </rPr>
      <t>１部</t>
    </r>
    <r>
      <rPr>
        <sz val="11"/>
        <rFont val="ＭＳ Ｐ明朝"/>
        <family val="1"/>
        <charset val="128"/>
      </rPr>
      <t>とする。）</t>
    </r>
    <rPh sb="0" eb="2">
      <t>テンプ</t>
    </rPh>
    <rPh sb="2" eb="4">
      <t>ショルイ</t>
    </rPh>
    <rPh sb="15" eb="17">
      <t>テイシュツ</t>
    </rPh>
    <rPh sb="17" eb="19">
      <t>ブスウ</t>
    </rPh>
    <rPh sb="21" eb="22">
      <t>ブ</t>
    </rPh>
    <phoneticPr fontId="2"/>
  </si>
  <si>
    <r>
      <t>　　　　　　　　　　　　　　　</t>
    </r>
    <r>
      <rPr>
        <sz val="11"/>
        <rFont val="ＭＳ Ｐ明朝"/>
        <family val="1"/>
        <charset val="128"/>
      </rPr>
      <t>の技能士を下記のとおり定めたので通知します。</t>
    </r>
    <phoneticPr fontId="4"/>
  </si>
  <si>
    <r>
      <t>添付書類（すべて</t>
    </r>
    <r>
      <rPr>
        <b/>
        <sz val="11"/>
        <rFont val="ＭＳ Ｐ明朝"/>
        <family val="1"/>
        <charset val="128"/>
      </rPr>
      <t>Ａ４</t>
    </r>
    <r>
      <rPr>
        <sz val="11"/>
        <rFont val="ＭＳ Ｐ明朝"/>
        <family val="1"/>
        <charset val="128"/>
      </rPr>
      <t>サイズとし、提出部数は</t>
    </r>
    <r>
      <rPr>
        <b/>
        <sz val="11"/>
        <rFont val="ＭＳ Ｐ明朝"/>
        <family val="1"/>
        <charset val="128"/>
      </rPr>
      <t>１部</t>
    </r>
    <r>
      <rPr>
        <sz val="11"/>
        <rFont val="ＭＳ Ｐ明朝"/>
        <family val="1"/>
        <charset val="128"/>
      </rPr>
      <t>とする。）</t>
    </r>
    <rPh sb="0" eb="2">
      <t>テンプ</t>
    </rPh>
    <rPh sb="2" eb="4">
      <t>ショルイ</t>
    </rPh>
    <rPh sb="16" eb="18">
      <t>テイシュツ</t>
    </rPh>
    <rPh sb="18" eb="20">
      <t>ブスウ</t>
    </rPh>
    <rPh sb="22" eb="23">
      <t>ブ</t>
    </rPh>
    <phoneticPr fontId="2"/>
  </si>
  <si>
    <t>所属名</t>
    <rPh sb="0" eb="2">
      <t>ショゾク</t>
    </rPh>
    <rPh sb="2" eb="3">
      <t>メイ</t>
    </rPh>
    <phoneticPr fontId="2"/>
  </si>
  <si>
    <t>担当者名</t>
    <rPh sb="0" eb="3">
      <t>タントウシャ</t>
    </rPh>
    <rPh sb="3" eb="4">
      <t>メイ</t>
    </rPh>
    <phoneticPr fontId="2"/>
  </si>
  <si>
    <t>電話番号</t>
    <rPh sb="0" eb="2">
      <t>デンワ</t>
    </rPh>
    <rPh sb="2" eb="4">
      <t>バンゴウ</t>
    </rPh>
    <phoneticPr fontId="2"/>
  </si>
  <si>
    <t>技術　一郎</t>
    <rPh sb="0" eb="2">
      <t>ギジュツ</t>
    </rPh>
    <rPh sb="3" eb="5">
      <t>イチロウ</t>
    </rPh>
    <phoneticPr fontId="2"/>
  </si>
  <si>
    <t>　×××××班</t>
    <phoneticPr fontId="2"/>
  </si>
  <si>
    <t>０００－１１１－２２２２</t>
    <phoneticPr fontId="2"/>
  </si>
  <si>
    <r>
      <rPr>
        <b/>
        <sz val="10"/>
        <color indexed="53"/>
        <rFont val="ＭＳ Ｐ明朝"/>
        <family val="1"/>
        <charset val="128"/>
      </rPr>
      <t>変更</t>
    </r>
    <r>
      <rPr>
        <b/>
        <sz val="10"/>
        <rFont val="ＭＳ Ｐ明朝"/>
        <family val="1"/>
        <charset val="128"/>
      </rPr>
      <t>があった場合</t>
    </r>
    <r>
      <rPr>
        <sz val="10"/>
        <rFont val="ＭＳ Ｐ明朝"/>
        <family val="1"/>
        <charset val="128"/>
      </rPr>
      <t>、(発注者(知事）、受注者の代表者、現場代理人、工期・請負代金等）</t>
    </r>
    <r>
      <rPr>
        <sz val="10"/>
        <color indexed="10"/>
        <rFont val="ＭＳ Ｐ明朝"/>
        <family val="1"/>
        <charset val="128"/>
      </rPr>
      <t>新たにエクセルファイルを作成</t>
    </r>
    <r>
      <rPr>
        <sz val="10"/>
        <rFont val="ＭＳ Ｐ明朝"/>
        <family val="1"/>
        <charset val="128"/>
      </rPr>
      <t>してください。)</t>
    </r>
    <rPh sb="0" eb="2">
      <t>ヘンコウ</t>
    </rPh>
    <rPh sb="6" eb="8">
      <t>バアイ</t>
    </rPh>
    <rPh sb="10" eb="13">
      <t>ハッチュウシャ</t>
    </rPh>
    <rPh sb="14" eb="16">
      <t>チジ</t>
    </rPh>
    <rPh sb="18" eb="21">
      <t>ジュチュウシャ</t>
    </rPh>
    <rPh sb="22" eb="25">
      <t>ダイヒョウシャ</t>
    </rPh>
    <rPh sb="26" eb="28">
      <t>ゲンバ</t>
    </rPh>
    <rPh sb="28" eb="31">
      <t>ダイリニン</t>
    </rPh>
    <rPh sb="32" eb="34">
      <t>コウキ</t>
    </rPh>
    <rPh sb="35" eb="37">
      <t>ウケオイ</t>
    </rPh>
    <rPh sb="37" eb="39">
      <t>ダイキン</t>
    </rPh>
    <rPh sb="39" eb="40">
      <t>トウ</t>
    </rPh>
    <rPh sb="41" eb="42">
      <t>アラ</t>
    </rPh>
    <rPh sb="53" eb="55">
      <t>サクセイ</t>
    </rPh>
    <phoneticPr fontId="2"/>
  </si>
  <si>
    <t>沖縄県公営企業管理者</t>
    <rPh sb="0" eb="3">
      <t>オキナワケン</t>
    </rPh>
    <rPh sb="3" eb="5">
      <t>コウエイ</t>
    </rPh>
    <rPh sb="5" eb="7">
      <t>キギョウ</t>
    </rPh>
    <rPh sb="7" eb="10">
      <t>カンリシャ</t>
    </rPh>
    <phoneticPr fontId="2"/>
  </si>
  <si>
    <t>企業局長</t>
    <rPh sb="0" eb="2">
      <t>キギョウ</t>
    </rPh>
    <rPh sb="2" eb="4">
      <t>キョクチョウ</t>
    </rPh>
    <phoneticPr fontId="2"/>
  </si>
  <si>
    <t>宮城　力</t>
    <rPh sb="0" eb="2">
      <t>ミヤギ</t>
    </rPh>
    <rPh sb="3" eb="4">
      <t>ツトム</t>
    </rPh>
    <phoneticPr fontId="2"/>
  </si>
  <si>
    <t>○○浄水管理事務所</t>
    <rPh sb="2" eb="4">
      <t>ジョウスイ</t>
    </rPh>
    <rPh sb="4" eb="6">
      <t>カンリ</t>
    </rPh>
    <rPh sb="6" eb="9">
      <t>ジムショ</t>
    </rPh>
    <phoneticPr fontId="2"/>
  </si>
  <si>
    <t>　沖縄県公営企業管理者</t>
    <rPh sb="1" eb="11">
      <t>オキナワケンコウエイキギョウカンリシャ</t>
    </rPh>
    <phoneticPr fontId="2"/>
  </si>
  <si>
    <t>　企業局長　　○○　○○　殿</t>
    <rPh sb="1" eb="3">
      <t>キギョウ</t>
    </rPh>
    <rPh sb="3" eb="5">
      <t>キョクチョウ</t>
    </rPh>
    <rPh sb="13" eb="14">
      <t>ドノ</t>
    </rPh>
    <phoneticPr fontId="2"/>
  </si>
  <si>
    <t>沖縄県公営企業管理者</t>
  </si>
  <si>
    <t>企業局長 　○○　○○　　殿</t>
    <phoneticPr fontId="2"/>
  </si>
  <si>
    <t xml:space="preserve">（　公　印　省　略　）　　　 </t>
    <rPh sb="2" eb="3">
      <t>コウ</t>
    </rPh>
    <rPh sb="4" eb="5">
      <t>イン</t>
    </rPh>
    <rPh sb="6" eb="7">
      <t>ショウ</t>
    </rPh>
    <rPh sb="8" eb="9">
      <t>リャク</t>
    </rPh>
    <phoneticPr fontId="2"/>
  </si>
  <si>
    <t>沖縄県企業局</t>
    <rPh sb="0" eb="3">
      <t>オキナワケン</t>
    </rPh>
    <rPh sb="3" eb="6">
      <t>キギョウキョク</t>
    </rPh>
    <phoneticPr fontId="4"/>
  </si>
  <si>
    <t>沖縄県企業局　工事検査要領第11条第4項に基づき、「修補完了通知書」を提出する必要がある。
本様式は、「修補完了届」となっているが、九州・沖縄ブロックで統一様式として定められたため、工事検査要領で定めている「修補完了通知書」を、本様式の「修補完了届」と読み替えて提出するものとする。</t>
    <rPh sb="0" eb="3">
      <t>オキナワケン</t>
    </rPh>
    <rPh sb="3" eb="6">
      <t>キギョウキョク</t>
    </rPh>
    <rPh sb="7" eb="9">
      <t>コウジ</t>
    </rPh>
    <rPh sb="9" eb="11">
      <t>ケンサ</t>
    </rPh>
    <rPh sb="11" eb="13">
      <t>ヨウリョウ</t>
    </rPh>
    <rPh sb="13" eb="14">
      <t>ダイ</t>
    </rPh>
    <rPh sb="16" eb="17">
      <t>ジョウ</t>
    </rPh>
    <rPh sb="17" eb="18">
      <t>ダイ</t>
    </rPh>
    <rPh sb="19" eb="20">
      <t>コウ</t>
    </rPh>
    <rPh sb="21" eb="22">
      <t>モト</t>
    </rPh>
    <rPh sb="26" eb="28">
      <t>シュウホ</t>
    </rPh>
    <rPh sb="28" eb="30">
      <t>カンリョウ</t>
    </rPh>
    <rPh sb="30" eb="33">
      <t>ツウチショ</t>
    </rPh>
    <rPh sb="35" eb="37">
      <t>テイシュツ</t>
    </rPh>
    <rPh sb="39" eb="41">
      <t>ヒツヨウ</t>
    </rPh>
    <phoneticPr fontId="2"/>
  </si>
  <si>
    <t>（10%対象）￥</t>
    <rPh sb="4" eb="6">
      <t>タイショウ</t>
    </rPh>
    <phoneticPr fontId="142"/>
  </si>
  <si>
    <t>（内消費税￥　　　　）</t>
    <rPh sb="1" eb="2">
      <t>ウチ</t>
    </rPh>
    <rPh sb="2" eb="5">
      <t>ショウヒゼイ</t>
    </rPh>
    <phoneticPr fontId="142"/>
  </si>
  <si>
    <t>登録番号：T○○○○○○○○○○○○</t>
    <rPh sb="0" eb="2">
      <t>トウロク</t>
    </rPh>
    <rPh sb="2" eb="4">
      <t>バンゴウ</t>
    </rPh>
    <phoneticPr fontId="14"/>
  </si>
  <si>
    <t>令和６年５月</t>
    <rPh sb="0" eb="1">
      <t>レイワ</t>
    </rPh>
    <rPh sb="5" eb="6">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</si>
</sst>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176" formatCode="[$-411]ggge&quot;年&quot;m&quot;月&quot;d&quot;日&quot;;@"/>
    <numFmt numFmtId="177" formatCode="0.0_ "/>
    <numFmt numFmtId="178" formatCode="0.0&quot;    m3&quot;"/>
    <numFmt numFmtId="179" formatCode="&quot;第&quot;#,##0&quot;号代価表&quot;"/>
    <numFmt numFmtId="180" formatCode="[$-411]ge\.m\.d;@"/>
    <numFmt numFmtId="181" formatCode="[DBNum3][$-411]0"/>
    <numFmt numFmtId="182" formatCode="[DBNum3][$-411]#,##0&quot;円&quot;"/>
    <numFmt numFmtId="183" formatCode="#,##0_);[Red]\(#,##0\)"/>
    <numFmt numFmtId="184" formatCode="[DBNum3]&quot;第&quot;[$-411]0&quot;号&quot;"/>
    <numFmt numFmtId="185" formatCode="0_ "/>
    <numFmt numFmtId="186" formatCode="General&quot;年&quot;"/>
    <numFmt numFmtId="187" formatCode="General&quot;月から&quot;"/>
    <numFmt numFmtId="188" formatCode="General&quot;月まで&quot;"/>
    <numFmt numFmtId="189" formatCode="\([$-411]ggge&quot;年&quot;m&quot;月分）&quot;"/>
    <numFmt numFmtId="190" formatCode="[DBNum3][$-411]0&quot;円&quot;"/>
    <numFmt numFmtId="191" formatCode="&quot;至&quot;\ \ [$-411]ggge&quot;年&quot;m&quot;月&quot;d&quot;日&quot;;@"/>
    <numFmt numFmtId="192" formatCode="[DBNum3]&quot;自&quot;\ \ [$-411]ggge&quot;年&quot;m&quot;月&quot;d&quot;日&quot;;@"/>
    <numFmt numFmtId="193" formatCode="[DBNum3]&quot;至&quot;\ \ [$-411]ggge&quot;年&quot;m&quot;月&quot;d&quot;日&quot;;@"/>
    <numFmt numFmtId="194" formatCode="&quot;自&quot;\ \ [$-411]ggge&quot;年&quot;m&quot;月&quot;d&quot;日&quot;;@"/>
    <numFmt numFmtId="195" formatCode="[$-411]ggge&quot;年&quot;m&quot;月&quot;d&quot;日より&quot;;@"/>
    <numFmt numFmtId="196" formatCode="[DBNum3][$-411]ggge&quot;年&quot;m&quot;月&quot;d&quot;日&quot;;@"/>
    <numFmt numFmtId="197" formatCode="[DBNum3]ggge&quot;年&quot;m&quot;月&quot;d&quot;日&quot;;@"/>
    <numFmt numFmtId="198" formatCode="#,##0;&quot;▲&quot;#,##0"/>
    <numFmt numFmtId="199" formatCode="#,##0;&quot;▲ &quot;#,##0"/>
    <numFmt numFmtId="200" formatCode="&quot;¥&quot;\ #,##0_ "/>
    <numFmt numFmtId="201" formatCode="[$-411]ggge\ &quot;年&quot;m&quot;月&quot;d&quot;日&quot;"/>
    <numFmt numFmtId="202" formatCode="&quot;¥&quot;#,##0_);[Red]\(&quot;¥&quot;#,##0\)"/>
    <numFmt numFmtId="203" formatCode="0.0%"/>
    <numFmt numFmtId="204" formatCode="#,##0.000;[Red]\-#,##0.000"/>
  </numFmts>
  <fonts count="145">
    <font>
      <sz val="11"/>
      <name val="ＭＳ Ｐ明朝"/>
      <family val="1"/>
      <charset val="128"/>
    </font>
    <font>
      <sz val="11"/>
      <name val="ＭＳ Ｐ明朝"/>
      <family val="1"/>
      <charset val="128"/>
    </font>
    <font>
      <sz val="6"/>
      <name val="ＭＳ Ｐ明朝"/>
      <family val="1"/>
      <charset val="128"/>
    </font>
    <font>
      <sz val="11"/>
      <name val="ＭＳ Ｐゴシック"/>
      <family val="3"/>
      <charset val="128"/>
    </font>
    <font>
      <sz val="6"/>
      <name val="ＭＳ Ｐゴシック"/>
      <family val="3"/>
      <charset val="128"/>
    </font>
    <font>
      <sz val="10"/>
      <name val="ＭＳ Ｐゴシック"/>
      <family val="3"/>
      <charset val="128"/>
    </font>
    <font>
      <sz val="10"/>
      <name val="ＭＳ Ｐ明朝"/>
      <family val="1"/>
      <charset val="128"/>
    </font>
    <font>
      <b/>
      <sz val="9"/>
      <name val="ＭＳ Ｐゴシック"/>
      <family val="3"/>
      <charset val="128"/>
    </font>
    <font>
      <sz val="9"/>
      <name val="ＭＳ Ｐ明朝"/>
      <family val="1"/>
      <charset val="128"/>
    </font>
    <font>
      <sz val="11"/>
      <name val="明朝"/>
      <family val="1"/>
      <charset val="128"/>
    </font>
    <font>
      <sz val="6"/>
      <name val="明朝"/>
      <family val="1"/>
      <charset val="128"/>
    </font>
    <font>
      <sz val="10"/>
      <name val="ＭＳ 明朝"/>
      <family val="1"/>
      <charset val="128"/>
    </font>
    <font>
      <sz val="11"/>
      <name val="ＭＳ 明朝"/>
      <family val="1"/>
      <charset val="128"/>
    </font>
    <font>
      <sz val="6"/>
      <name val="明朝"/>
      <family val="1"/>
      <charset val="128"/>
    </font>
    <font>
      <sz val="6"/>
      <name val="ＭＳ 明朝"/>
      <family val="1"/>
      <charset val="128"/>
    </font>
    <font>
      <sz val="18"/>
      <name val="ＭＳ 明朝"/>
      <family val="1"/>
      <charset val="128"/>
    </font>
    <font>
      <sz val="11"/>
      <color indexed="8"/>
      <name val="ＭＳ Ｐゴシック"/>
      <family val="3"/>
      <charset val="128"/>
    </font>
    <font>
      <sz val="12"/>
      <name val="ＭＳ 明朝"/>
      <family val="1"/>
      <charset val="128"/>
    </font>
    <font>
      <b/>
      <sz val="11"/>
      <color indexed="10"/>
      <name val="ＭＳ Ｐゴシック"/>
      <family val="3"/>
      <charset val="128"/>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b/>
      <sz val="12"/>
      <color indexed="10"/>
      <name val="ＭＳ Ｐゴシック"/>
      <family val="3"/>
      <charset val="128"/>
    </font>
    <font>
      <sz val="6"/>
      <name val="ＭＳ Ｐゴシック"/>
      <family val="3"/>
      <charset val="128"/>
    </font>
    <font>
      <b/>
      <sz val="12"/>
      <name val="MS P ゴシック"/>
      <family val="3"/>
      <charset val="128"/>
    </font>
    <font>
      <sz val="12"/>
      <name val="ＤＨＰ平成明朝体W3"/>
      <family val="1"/>
      <charset val="128"/>
    </font>
    <font>
      <sz val="16"/>
      <name val="ＤＨＰ平成明朝体W3"/>
      <family val="1"/>
      <charset val="128"/>
    </font>
    <font>
      <sz val="10"/>
      <name val="ＤＨＰ平成明朝体W3"/>
      <family val="1"/>
      <charset val="128"/>
    </font>
    <font>
      <sz val="11"/>
      <name val="ＤＨＰ平成明朝体W3"/>
      <family val="1"/>
      <charset val="128"/>
    </font>
    <font>
      <sz val="9"/>
      <name val="ＤＨＰ平成明朝体W3"/>
      <family val="1"/>
      <charset val="128"/>
    </font>
    <font>
      <sz val="6"/>
      <name val="ＤＨＰ平成明朝体W3"/>
      <family val="1"/>
      <charset val="128"/>
    </font>
    <font>
      <sz val="8"/>
      <name val="ＤＨＰ平成明朝体W3"/>
      <family val="1"/>
      <charset val="128"/>
    </font>
    <font>
      <sz val="11"/>
      <name val="ＭＳ ゴシック"/>
      <family val="3"/>
      <charset val="128"/>
    </font>
    <font>
      <sz val="6"/>
      <name val="ＭＳ ゴシック"/>
      <family val="3"/>
      <charset val="128"/>
    </font>
    <font>
      <sz val="9"/>
      <color indexed="10"/>
      <name val="ＭＳ Ｐゴシック"/>
      <family val="3"/>
      <charset val="128"/>
    </font>
    <font>
      <sz val="11"/>
      <color indexed="8"/>
      <name val="ＭＳ Ｐ明朝"/>
      <family val="1"/>
      <charset val="128"/>
    </font>
    <font>
      <b/>
      <sz val="11"/>
      <name val="ＭＳ Ｐ明朝"/>
      <family val="1"/>
      <charset val="128"/>
    </font>
    <font>
      <sz val="11"/>
      <color indexed="10"/>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32"/>
      <name val="ＭＳ Ｐゴシック"/>
      <family val="3"/>
      <charset val="128"/>
    </font>
    <font>
      <sz val="11"/>
      <name val="ＤＦ平成明朝体W3"/>
      <family val="1"/>
      <charset val="128"/>
    </font>
    <font>
      <sz val="12"/>
      <name val="ＤＦ平成明朝体W3"/>
      <family val="1"/>
      <charset val="128"/>
    </font>
    <font>
      <sz val="14"/>
      <name val="ＤＦ平成明朝体W3"/>
      <family val="1"/>
      <charset val="128"/>
    </font>
    <font>
      <sz val="10.5"/>
      <color indexed="8"/>
      <name val="ＭＳ Ｐゴシック"/>
      <family val="3"/>
      <charset val="128"/>
      <scheme val="minor"/>
    </font>
    <font>
      <sz val="10.5"/>
      <color indexed="9"/>
      <name val="ＭＳ Ｐゴシック"/>
      <family val="3"/>
      <charset val="128"/>
      <scheme val="minor"/>
    </font>
    <font>
      <b/>
      <sz val="18"/>
      <color theme="3"/>
      <name val="ＭＳ Ｐゴシック"/>
      <family val="3"/>
      <charset val="128"/>
    </font>
    <font>
      <b/>
      <sz val="10.5"/>
      <color indexed="9"/>
      <name val="ＭＳ Ｐゴシック"/>
      <family val="3"/>
      <charset val="128"/>
      <scheme val="minor"/>
    </font>
    <font>
      <sz val="10.5"/>
      <color rgb="FF9C6500"/>
      <name val="ＭＳ Ｐゴシック"/>
      <family val="3"/>
      <charset val="128"/>
      <scheme val="minor"/>
    </font>
    <font>
      <sz val="10.5"/>
      <color rgb="FFFA7D00"/>
      <name val="ＭＳ Ｐゴシック"/>
      <family val="3"/>
      <charset val="128"/>
      <scheme val="minor"/>
    </font>
    <font>
      <sz val="10.5"/>
      <color rgb="FF9C0006"/>
      <name val="ＭＳ Ｐゴシック"/>
      <family val="3"/>
      <charset val="128"/>
      <scheme val="minor"/>
    </font>
    <font>
      <b/>
      <sz val="10.5"/>
      <color rgb="FFFA7D00"/>
      <name val="ＭＳ Ｐゴシック"/>
      <family val="3"/>
      <charset val="128"/>
      <scheme val="minor"/>
    </font>
    <font>
      <sz val="10.5"/>
      <color indexed="10"/>
      <name val="ＭＳ Ｐゴシック"/>
      <family val="3"/>
      <charset val="128"/>
      <scheme val="minor"/>
    </font>
    <font>
      <sz val="11"/>
      <color indexed="8"/>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0.5"/>
      <color indexed="8"/>
      <name val="ＭＳ Ｐゴシック"/>
      <family val="3"/>
      <charset val="128"/>
      <scheme val="minor"/>
    </font>
    <font>
      <b/>
      <sz val="10.5"/>
      <color rgb="FF3F3F3F"/>
      <name val="ＭＳ Ｐゴシック"/>
      <family val="3"/>
      <charset val="128"/>
      <scheme val="minor"/>
    </font>
    <font>
      <i/>
      <sz val="10.5"/>
      <color rgb="FF7F7F7F"/>
      <name val="ＭＳ Ｐゴシック"/>
      <family val="3"/>
      <charset val="128"/>
      <scheme val="minor"/>
    </font>
    <font>
      <sz val="10.5"/>
      <color rgb="FF3F3F76"/>
      <name val="ＭＳ Ｐゴシック"/>
      <family val="3"/>
      <charset val="128"/>
      <scheme val="minor"/>
    </font>
    <font>
      <sz val="10.5"/>
      <color rgb="FF006100"/>
      <name val="ＭＳ Ｐゴシック"/>
      <family val="3"/>
      <charset val="128"/>
      <scheme val="minor"/>
    </font>
    <font>
      <b/>
      <sz val="11"/>
      <color rgb="FFFF0000"/>
      <name val="ＭＳ Ｐ明朝"/>
      <family val="1"/>
      <charset val="128"/>
    </font>
    <font>
      <sz val="11"/>
      <color rgb="FFFF0000"/>
      <name val="ＭＳ Ｐ明朝"/>
      <family val="1"/>
      <charset val="128"/>
    </font>
    <font>
      <sz val="9"/>
      <name val="MS UI Gothic"/>
      <family val="3"/>
      <charset val="128"/>
    </font>
    <font>
      <sz val="11"/>
      <color theme="1"/>
      <name val="ＭＳ Ｐゴシック"/>
      <family val="3"/>
      <charset val="128"/>
      <scheme val="minor"/>
    </font>
    <font>
      <sz val="6"/>
      <name val="明朝"/>
      <family val="3"/>
      <charset val="128"/>
    </font>
    <font>
      <sz val="9"/>
      <name val="ＭＳ 明朝"/>
      <family val="1"/>
      <charset val="128"/>
    </font>
    <font>
      <sz val="14"/>
      <name val="明朝"/>
      <family val="1"/>
      <charset val="128"/>
    </font>
    <font>
      <strike/>
      <sz val="11"/>
      <name val="ＭＳ Ｐ明朝"/>
      <family val="1"/>
      <charset val="128"/>
    </font>
    <font>
      <sz val="12"/>
      <name val="ＭＳ Ｐ明朝"/>
      <family val="1"/>
      <charset val="128"/>
    </font>
    <font>
      <sz val="16"/>
      <name val="ＭＳ 明朝"/>
      <family val="1"/>
      <charset val="128"/>
    </font>
    <font>
      <sz val="10.5"/>
      <color rgb="FF000000"/>
      <name val="ＭＳ Ｐ明朝"/>
      <family val="1"/>
      <charset val="128"/>
    </font>
    <font>
      <sz val="14"/>
      <color rgb="FF000000"/>
      <name val="ＭＳ Ｐ明朝"/>
      <family val="1"/>
      <charset val="128"/>
    </font>
    <font>
      <sz val="28"/>
      <name val="ＭＳ 明朝"/>
      <family val="1"/>
      <charset val="128"/>
    </font>
    <font>
      <b/>
      <sz val="18"/>
      <color indexed="10"/>
      <name val="ＭＳ 明朝"/>
      <family val="1"/>
      <charset val="128"/>
    </font>
    <font>
      <strike/>
      <sz val="14"/>
      <name val="ＭＳ 明朝"/>
      <family val="1"/>
      <charset val="128"/>
    </font>
    <font>
      <sz val="14"/>
      <color indexed="10"/>
      <name val="ＭＳ 明朝"/>
      <family val="1"/>
      <charset val="128"/>
    </font>
    <font>
      <sz val="16"/>
      <color indexed="12"/>
      <name val="ＭＳ 明朝"/>
      <family val="1"/>
      <charset val="128"/>
    </font>
    <font>
      <sz val="14"/>
      <name val="ＭＳ Ｐ明朝"/>
      <family val="1"/>
      <charset val="128"/>
    </font>
    <font>
      <sz val="16"/>
      <name val="ＭＳ Ｐ明朝"/>
      <family val="1"/>
      <charset val="128"/>
    </font>
    <font>
      <sz val="22"/>
      <name val="ＭＳ Ｐ明朝"/>
      <family val="1"/>
      <charset val="128"/>
    </font>
    <font>
      <sz val="18"/>
      <name val="ＭＳ Ｐ明朝"/>
      <family val="1"/>
      <charset val="128"/>
    </font>
    <font>
      <b/>
      <sz val="14"/>
      <name val="ＭＳ Ｐ明朝"/>
      <family val="1"/>
      <charset val="128"/>
    </font>
    <font>
      <sz val="9.5"/>
      <name val="ＭＳ Ｐ明朝"/>
      <family val="1"/>
      <charset val="128"/>
    </font>
    <font>
      <sz val="9"/>
      <color indexed="8"/>
      <name val="ＭＳ Ｐ明朝"/>
      <family val="1"/>
      <charset val="128"/>
    </font>
    <font>
      <sz val="10.5"/>
      <name val="ＭＳ Ｐ明朝"/>
      <family val="1"/>
      <charset val="128"/>
    </font>
    <font>
      <strike/>
      <sz val="16"/>
      <name val="ＭＳ Ｐ明朝"/>
      <family val="1"/>
      <charset val="128"/>
    </font>
    <font>
      <b/>
      <sz val="9"/>
      <name val="ＭＳ Ｐ明朝"/>
      <family val="1"/>
      <charset val="128"/>
    </font>
    <font>
      <sz val="8"/>
      <name val="ＭＳ Ｐ明朝"/>
      <family val="1"/>
      <charset val="128"/>
    </font>
    <font>
      <sz val="14"/>
      <color indexed="8"/>
      <name val="ＭＳ Ｐ明朝"/>
      <family val="1"/>
      <charset val="128"/>
    </font>
    <font>
      <strike/>
      <sz val="14"/>
      <color indexed="8"/>
      <name val="ＭＳ Ｐ明朝"/>
      <family val="1"/>
      <charset val="128"/>
    </font>
    <font>
      <strike/>
      <sz val="11"/>
      <color indexed="8"/>
      <name val="ＭＳ Ｐ明朝"/>
      <family val="1"/>
      <charset val="128"/>
    </font>
    <font>
      <vertAlign val="superscript"/>
      <sz val="11"/>
      <name val="ＭＳ Ｐ明朝"/>
      <family val="1"/>
      <charset val="128"/>
    </font>
    <font>
      <sz val="6"/>
      <name val="ＭＳ Ｐゴシック"/>
      <family val="3"/>
      <charset val="128"/>
      <scheme val="minor"/>
    </font>
    <font>
      <sz val="18"/>
      <color rgb="FFFF0000"/>
      <name val="ＭＳ Ｐ明朝"/>
      <family val="1"/>
      <charset val="128"/>
    </font>
    <font>
      <sz val="10"/>
      <color rgb="FF000000"/>
      <name val="Times New Roman"/>
      <family val="1"/>
    </font>
    <font>
      <sz val="9"/>
      <color rgb="FFFF0000"/>
      <name val="ＭＳ Ｐ明朝"/>
      <family val="1"/>
      <charset val="128"/>
    </font>
    <font>
      <u/>
      <sz val="11"/>
      <color rgb="FFFF0000"/>
      <name val="ＭＳ Ｐ明朝"/>
      <family val="1"/>
      <charset val="128"/>
    </font>
    <font>
      <u/>
      <sz val="8"/>
      <color rgb="FFFF0000"/>
      <name val="ＭＳ Ｐ明朝"/>
      <family val="1"/>
      <charset val="128"/>
    </font>
    <font>
      <b/>
      <sz val="12"/>
      <name val="ＭＳ Ｐ明朝"/>
      <family val="1"/>
      <charset val="128"/>
    </font>
    <font>
      <b/>
      <sz val="18"/>
      <name val="ＭＳ Ｐ明朝"/>
      <family val="1"/>
      <charset val="128"/>
    </font>
    <font>
      <sz val="9"/>
      <color theme="1"/>
      <name val="ＭＳ Ｐ明朝"/>
      <family val="1"/>
      <charset val="128"/>
    </font>
    <font>
      <strike/>
      <sz val="9"/>
      <color theme="1"/>
      <name val="ＭＳ Ｐ明朝"/>
      <family val="1"/>
      <charset val="128"/>
    </font>
    <font>
      <sz val="8"/>
      <color theme="1"/>
      <name val="ＭＳ Ｐ明朝"/>
      <family val="1"/>
      <charset val="128"/>
    </font>
    <font>
      <u/>
      <sz val="8"/>
      <color theme="1"/>
      <name val="ＭＳ Ｐ明朝"/>
      <family val="1"/>
      <charset val="128"/>
    </font>
    <font>
      <u/>
      <sz val="9"/>
      <color theme="1"/>
      <name val="ＭＳ Ｐ明朝"/>
      <family val="1"/>
      <charset val="128"/>
    </font>
    <font>
      <strike/>
      <sz val="9"/>
      <color rgb="FFFF0000"/>
      <name val="ＭＳ Ｐ明朝"/>
      <family val="1"/>
      <charset val="128"/>
    </font>
    <font>
      <sz val="20"/>
      <name val="ＭＳ Ｐ明朝"/>
      <family val="1"/>
      <charset val="128"/>
    </font>
    <font>
      <b/>
      <sz val="16"/>
      <name val="ＭＳ Ｐ明朝"/>
      <family val="1"/>
      <charset val="128"/>
    </font>
    <font>
      <sz val="6.5"/>
      <name val="ＭＳ Ｐ明朝"/>
      <family val="1"/>
      <charset val="128"/>
    </font>
    <font>
      <sz val="16"/>
      <color indexed="8"/>
      <name val="ＭＳ Ｐ明朝"/>
      <family val="1"/>
      <charset val="128"/>
    </font>
    <font>
      <u/>
      <sz val="11"/>
      <name val="ＭＳ Ｐ明朝"/>
      <family val="1"/>
      <charset val="128"/>
    </font>
    <font>
      <sz val="17"/>
      <name val="ＭＳ Ｐ明朝"/>
      <family val="1"/>
      <charset val="128"/>
    </font>
    <font>
      <u/>
      <sz val="12"/>
      <name val="ＭＳ Ｐ明朝"/>
      <family val="1"/>
      <charset val="128"/>
    </font>
    <font>
      <u/>
      <sz val="9"/>
      <color rgb="FFFF0000"/>
      <name val="ＭＳ Ｐ明朝"/>
      <family val="1"/>
      <charset val="128"/>
    </font>
    <font>
      <sz val="10"/>
      <color rgb="FF000000"/>
      <name val="ＭＳ Ｐ明朝"/>
      <family val="1"/>
      <charset val="128"/>
    </font>
    <font>
      <sz val="11"/>
      <color rgb="FF000000"/>
      <name val="ＭＳ Ｐ明朝"/>
      <family val="1"/>
      <charset val="128"/>
    </font>
    <font>
      <sz val="16"/>
      <color rgb="FF000000"/>
      <name val="ＭＳ Ｐ明朝"/>
      <family val="1"/>
      <charset val="128"/>
    </font>
    <font>
      <sz val="20"/>
      <color rgb="FF000000"/>
      <name val="ＭＳ Ｐ明朝"/>
      <family val="1"/>
      <charset val="128"/>
    </font>
    <font>
      <u/>
      <sz val="14"/>
      <name val="ＭＳ Ｐ明朝"/>
      <family val="1"/>
      <charset val="128"/>
    </font>
    <font>
      <strike/>
      <sz val="10"/>
      <name val="ＭＳ Ｐ明朝"/>
      <family val="1"/>
      <charset val="128"/>
    </font>
    <font>
      <strike/>
      <u/>
      <sz val="14"/>
      <name val="ＭＳ Ｐ明朝"/>
      <family val="1"/>
      <charset val="128"/>
    </font>
    <font>
      <b/>
      <u/>
      <sz val="11"/>
      <name val="ＭＳ Ｐ明朝"/>
      <family val="1"/>
      <charset val="128"/>
    </font>
    <font>
      <sz val="12"/>
      <color indexed="8"/>
      <name val="ＭＳ Ｐ明朝"/>
      <family val="1"/>
      <charset val="128"/>
    </font>
    <font>
      <b/>
      <sz val="12"/>
      <color indexed="8"/>
      <name val="ＭＳ Ｐ明朝"/>
      <family val="1"/>
      <charset val="128"/>
    </font>
    <font>
      <sz val="10.5"/>
      <color indexed="8"/>
      <name val="ＭＳ Ｐ明朝"/>
      <family val="1"/>
      <charset val="128"/>
    </font>
    <font>
      <u/>
      <sz val="11"/>
      <color indexed="8"/>
      <name val="ＭＳ Ｐ明朝"/>
      <family val="1"/>
      <charset val="128"/>
    </font>
    <font>
      <b/>
      <sz val="9"/>
      <color indexed="81"/>
      <name val="MS P ゴシック"/>
      <family val="3"/>
      <charset val="128"/>
    </font>
    <font>
      <b/>
      <u/>
      <sz val="11"/>
      <color rgb="FFFF0000"/>
      <name val="ＭＳ Ｐ明朝"/>
      <family val="1"/>
      <charset val="128"/>
    </font>
    <font>
      <b/>
      <sz val="10"/>
      <color rgb="FFFF0000"/>
      <name val="ＭＳ Ｐ明朝"/>
      <family val="1"/>
      <charset val="128"/>
    </font>
    <font>
      <b/>
      <sz val="10"/>
      <color indexed="53"/>
      <name val="ＭＳ Ｐ明朝"/>
      <family val="1"/>
      <charset val="128"/>
    </font>
    <font>
      <b/>
      <sz val="10"/>
      <name val="ＭＳ Ｐ明朝"/>
      <family val="1"/>
      <charset val="128"/>
    </font>
    <font>
      <sz val="10"/>
      <color indexed="10"/>
      <name val="ＭＳ Ｐ明朝"/>
      <family val="1"/>
      <charset val="128"/>
    </font>
    <font>
      <sz val="10"/>
      <color rgb="FFFF0000"/>
      <name val="ＭＳ Ｐ明朝"/>
      <family val="1"/>
      <charset val="128"/>
    </font>
    <font>
      <sz val="10"/>
      <color indexed="8"/>
      <name val="ＭＳ 明朝"/>
      <family val="1"/>
      <charset val="128"/>
    </font>
    <font>
      <sz val="11"/>
      <color rgb="FFFF0000"/>
      <name val="ＭＳ 明朝"/>
      <family val="1"/>
      <charset val="128"/>
    </font>
    <font>
      <sz val="6"/>
      <name val="ＭＳ Ｐゴシック"/>
      <family val="2"/>
      <charset val="128"/>
      <scheme val="minor"/>
    </font>
    <font>
      <sz val="11"/>
      <color rgb="FFFF0000"/>
      <name val="ＭＳ Ｐゴシック"/>
      <family val="2"/>
      <charset val="128"/>
      <scheme val="minor"/>
    </font>
    <font>
      <b/>
      <sz val="10"/>
      <color indexed="81"/>
      <name val="MS P ゴシック"/>
      <family val="3"/>
      <charset val="128"/>
    </font>
  </fonts>
  <fills count="4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dotted">
        <color indexed="64"/>
      </left>
      <right style="dotted">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hair">
        <color indexed="64"/>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0" tint="-0.14996795556505021"/>
      </right>
      <top/>
      <bottom/>
      <diagonal/>
    </border>
    <border>
      <left style="thin">
        <color theme="0" tint="-0.14996795556505021"/>
      </left>
      <right/>
      <top/>
      <bottom/>
      <diagonal/>
    </border>
    <border>
      <left/>
      <right/>
      <top style="thin">
        <color theme="0" tint="-0.24994659260841701"/>
      </top>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top/>
      <bottom style="dashed">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hair">
        <color indexed="64"/>
      </right>
      <top style="dotted">
        <color indexed="64"/>
      </top>
      <bottom/>
      <diagonal/>
    </border>
    <border>
      <left style="hair">
        <color indexed="64"/>
      </left>
      <right/>
      <top style="dotted">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ck">
        <color indexed="64"/>
      </left>
      <right style="thick">
        <color indexed="64"/>
      </right>
      <top style="medium">
        <color indexed="64"/>
      </top>
      <bottom/>
      <diagonal/>
    </border>
    <border>
      <left style="thick">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ck">
        <color indexed="64"/>
      </left>
      <right style="thick">
        <color indexed="64"/>
      </right>
      <top/>
      <bottom/>
      <diagonal/>
    </border>
    <border>
      <left style="thick">
        <color indexed="64"/>
      </left>
      <right/>
      <top style="thin">
        <color indexed="64"/>
      </top>
      <bottom/>
      <diagonal/>
    </border>
    <border>
      <left style="hair">
        <color indexed="64"/>
      </left>
      <right style="medium">
        <color indexed="64"/>
      </right>
      <top style="thin">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style="hair">
        <color indexed="64"/>
      </left>
      <right style="medium">
        <color indexed="64"/>
      </right>
      <top/>
      <bottom style="thick">
        <color indexed="64"/>
      </bottom>
      <diagonal/>
    </border>
    <border>
      <left style="medium">
        <color indexed="64"/>
      </left>
      <right/>
      <top/>
      <bottom style="thick">
        <color indexed="64"/>
      </bottom>
      <diagonal/>
    </border>
    <border>
      <left style="hair">
        <color indexed="64"/>
      </left>
      <right style="hair">
        <color indexed="64"/>
      </right>
      <top/>
      <bottom style="thick">
        <color indexed="64"/>
      </bottom>
      <diagonal/>
    </border>
    <border>
      <left/>
      <right style="thick">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diagonal/>
    </border>
    <border>
      <left style="thick">
        <color indexed="64"/>
      </left>
      <right style="thick">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hair">
        <color indexed="64"/>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thick">
        <color indexed="64"/>
      </top>
      <bottom style="thin">
        <color indexed="64"/>
      </bottom>
      <diagonal/>
    </border>
    <border>
      <left style="thick">
        <color indexed="64"/>
      </left>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rgb="FF000000"/>
      </left>
      <right style="medium">
        <color indexed="64"/>
      </right>
      <top/>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right style="medium">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top style="thin">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top style="medium">
        <color indexed="64"/>
      </top>
      <bottom style="dotted">
        <color indexed="64"/>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bottom style="slantDashDot">
        <color auto="1"/>
      </bottom>
      <diagonal/>
    </border>
  </borders>
  <cellStyleXfs count="99">
    <xf numFmtId="0" fontId="0" fillId="0" borderId="0"/>
    <xf numFmtId="0" fontId="49" fillId="7" borderId="0" applyNumberFormat="0" applyBorder="0" applyAlignment="0" applyProtection="0">
      <alignment vertical="center"/>
    </xf>
    <xf numFmtId="0" fontId="49" fillId="8"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1" borderId="0" applyNumberFormat="0" applyBorder="0" applyAlignment="0" applyProtection="0">
      <alignment vertical="center"/>
    </xf>
    <xf numFmtId="0" fontId="49" fillId="12"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178" fontId="3" fillId="0" borderId="0" applyFill="0" applyBorder="0" applyAlignment="0"/>
    <xf numFmtId="0" fontId="19" fillId="0" borderId="0">
      <alignment horizontal="left"/>
    </xf>
    <xf numFmtId="0" fontId="20" fillId="0" borderId="1" applyNumberFormat="0" applyAlignment="0" applyProtection="0">
      <alignment horizontal="left" vertical="center"/>
    </xf>
    <xf numFmtId="0" fontId="20" fillId="0" borderId="2">
      <alignment horizontal="left" vertical="center"/>
    </xf>
    <xf numFmtId="0" fontId="21" fillId="0" borderId="0"/>
    <xf numFmtId="4" fontId="19" fillId="0" borderId="0">
      <alignment horizontal="right"/>
    </xf>
    <xf numFmtId="4" fontId="22" fillId="0" borderId="0">
      <alignment horizontal="right"/>
    </xf>
    <xf numFmtId="0" fontId="23" fillId="0" borderId="0">
      <alignment horizontal="left"/>
    </xf>
    <xf numFmtId="0" fontId="24" fillId="0" borderId="0">
      <alignment horizont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1" fillId="0" borderId="0" applyNumberFormat="0" applyFill="0" applyBorder="0" applyAlignment="0" applyProtection="0">
      <alignment vertical="center"/>
    </xf>
    <xf numFmtId="0" fontId="52" fillId="31" borderId="123" applyNumberFormat="0" applyAlignment="0" applyProtection="0">
      <alignment vertical="center"/>
    </xf>
    <xf numFmtId="0" fontId="53" fillId="32" borderId="0" applyNumberFormat="0" applyBorder="0" applyAlignment="0" applyProtection="0">
      <alignment vertical="center"/>
    </xf>
    <xf numFmtId="0" fontId="1" fillId="4" borderId="124" applyNumberFormat="0" applyFont="0" applyAlignment="0" applyProtection="0">
      <alignment vertical="center"/>
    </xf>
    <xf numFmtId="0" fontId="54" fillId="0" borderId="125" applyNumberFormat="0" applyFill="0" applyAlignment="0" applyProtection="0">
      <alignment vertical="center"/>
    </xf>
    <xf numFmtId="0" fontId="55" fillId="33" borderId="0" applyNumberFormat="0" applyBorder="0" applyAlignment="0" applyProtection="0">
      <alignment vertical="center"/>
    </xf>
    <xf numFmtId="0" fontId="56" fillId="34" borderId="126" applyNumberFormat="0" applyAlignment="0" applyProtection="0">
      <alignment vertical="center"/>
    </xf>
    <xf numFmtId="0" fontId="57" fillId="0" borderId="0" applyNumberFormat="0" applyFill="0" applyBorder="0" applyAlignment="0" applyProtection="0">
      <alignment vertical="center"/>
    </xf>
    <xf numFmtId="38" fontId="1" fillId="0" borderId="0" applyFont="0" applyFill="0" applyBorder="0" applyAlignment="0" applyProtection="0">
      <alignment vertical="center"/>
    </xf>
    <xf numFmtId="179" fontId="3" fillId="0" borderId="0">
      <protection locked="0"/>
    </xf>
    <xf numFmtId="38" fontId="3" fillId="0" borderId="0" applyFont="0" applyFill="0" applyBorder="0" applyAlignment="0" applyProtection="0"/>
    <xf numFmtId="38" fontId="11" fillId="0" borderId="0" applyFont="0" applyFill="0" applyBorder="0" applyAlignment="0" applyProtection="0">
      <alignment vertical="center"/>
    </xf>
    <xf numFmtId="38" fontId="58" fillId="0" borderId="0" applyFill="0" applyBorder="0" applyAlignment="0" applyProtection="0">
      <alignment vertical="center"/>
    </xf>
    <xf numFmtId="38" fontId="58" fillId="0" borderId="0" applyFill="0" applyBorder="0" applyAlignment="0" applyProtection="0">
      <alignment vertical="center"/>
    </xf>
    <xf numFmtId="38" fontId="16" fillId="0" borderId="0" applyFont="0" applyFill="0" applyBorder="0" applyAlignment="0" applyProtection="0">
      <alignment vertical="center"/>
    </xf>
    <xf numFmtId="0" fontId="59" fillId="0" borderId="127" applyNumberFormat="0" applyFill="0" applyAlignment="0" applyProtection="0">
      <alignment vertical="center"/>
    </xf>
    <xf numFmtId="0" fontId="60" fillId="0" borderId="128" applyNumberFormat="0" applyFill="0" applyAlignment="0" applyProtection="0">
      <alignment vertical="center"/>
    </xf>
    <xf numFmtId="0" fontId="61" fillId="0" borderId="129" applyNumberFormat="0" applyFill="0" applyAlignment="0" applyProtection="0">
      <alignment vertical="center"/>
    </xf>
    <xf numFmtId="0" fontId="61" fillId="0" borderId="0" applyNumberFormat="0" applyFill="0" applyBorder="0" applyAlignment="0" applyProtection="0">
      <alignment vertical="center"/>
    </xf>
    <xf numFmtId="0" fontId="62" fillId="0" borderId="130" applyNumberFormat="0" applyFill="0" applyAlignment="0" applyProtection="0">
      <alignment vertical="center"/>
    </xf>
    <xf numFmtId="0" fontId="63" fillId="34" borderId="131" applyNumberFormat="0" applyAlignment="0" applyProtection="0">
      <alignment vertical="center"/>
    </xf>
    <xf numFmtId="0" fontId="64" fillId="0" borderId="0" applyNumberFormat="0" applyFill="0" applyBorder="0" applyAlignment="0" applyProtection="0">
      <alignment vertical="center"/>
    </xf>
    <xf numFmtId="6" fontId="3" fillId="0" borderId="0" applyFont="0" applyFill="0" applyBorder="0" applyAlignment="0" applyProtection="0"/>
    <xf numFmtId="6" fontId="58" fillId="0" borderId="0" applyFill="0" applyBorder="0" applyAlignment="0" applyProtection="0">
      <alignment vertical="center"/>
    </xf>
    <xf numFmtId="6" fontId="58" fillId="0" borderId="0" applyFill="0" applyBorder="0" applyAlignment="0" applyProtection="0">
      <alignment vertical="center"/>
    </xf>
    <xf numFmtId="0" fontId="65" fillId="2" borderId="126" applyNumberFormat="0" applyAlignment="0" applyProtection="0">
      <alignment vertical="center"/>
    </xf>
    <xf numFmtId="0" fontId="3" fillId="0" borderId="0">
      <alignment vertical="center"/>
    </xf>
    <xf numFmtId="0" fontId="58" fillId="0" borderId="0">
      <alignment vertical="center"/>
    </xf>
    <xf numFmtId="0" fontId="58" fillId="0" borderId="0">
      <alignment vertical="center"/>
    </xf>
    <xf numFmtId="0" fontId="3" fillId="0" borderId="0"/>
    <xf numFmtId="0" fontId="11" fillId="0" borderId="0">
      <alignment vertical="center"/>
    </xf>
    <xf numFmtId="0" fontId="58" fillId="0" borderId="0">
      <alignment vertical="center"/>
    </xf>
    <xf numFmtId="0" fontId="58"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36" fillId="0" borderId="0">
      <alignment vertical="center"/>
    </xf>
    <xf numFmtId="0" fontId="3" fillId="0" borderId="0">
      <alignment vertical="center"/>
    </xf>
    <xf numFmtId="0" fontId="25" fillId="0" borderId="0"/>
    <xf numFmtId="0" fontId="66" fillId="35" borderId="0" applyNumberFormat="0" applyBorder="0" applyAlignment="0" applyProtection="0">
      <alignment vertical="center"/>
    </xf>
    <xf numFmtId="0" fontId="9" fillId="0" borderId="0"/>
    <xf numFmtId="0" fontId="70" fillId="0" borderId="0">
      <alignment vertical="center"/>
    </xf>
    <xf numFmtId="38" fontId="70" fillId="0" borderId="0" applyFont="0" applyFill="0" applyBorder="0" applyAlignment="0" applyProtection="0">
      <alignment vertical="center"/>
    </xf>
    <xf numFmtId="6" fontId="70" fillId="0" borderId="0" applyFont="0" applyFill="0" applyBorder="0" applyAlignment="0" applyProtection="0">
      <alignment vertical="center"/>
    </xf>
    <xf numFmtId="0" fontId="70" fillId="0" borderId="0">
      <alignment vertical="center"/>
    </xf>
    <xf numFmtId="0" fontId="9" fillId="0" borderId="0"/>
    <xf numFmtId="0" fontId="9" fillId="0" borderId="0"/>
    <xf numFmtId="0" fontId="9" fillId="0" borderId="0"/>
    <xf numFmtId="0" fontId="9" fillId="0" borderId="0"/>
    <xf numFmtId="0" fontId="3" fillId="0" borderId="0"/>
    <xf numFmtId="0" fontId="3" fillId="0" borderId="0"/>
    <xf numFmtId="0" fontId="70" fillId="0" borderId="0">
      <alignment vertical="center"/>
    </xf>
    <xf numFmtId="0" fontId="72" fillId="0" borderId="0">
      <alignment vertical="center"/>
    </xf>
    <xf numFmtId="0" fontId="101" fillId="0" borderId="0"/>
    <xf numFmtId="0" fontId="3" fillId="0" borderId="0"/>
    <xf numFmtId="0" fontId="9" fillId="0" borderId="0"/>
    <xf numFmtId="0" fontId="9" fillId="0" borderId="0"/>
    <xf numFmtId="0" fontId="9" fillId="0" borderId="0"/>
    <xf numFmtId="6" fontId="9" fillId="0" borderId="0" applyFont="0" applyFill="0" applyBorder="0" applyAlignment="0" applyProtection="0"/>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0" fontId="11" fillId="0" borderId="0">
      <alignment vertical="center"/>
    </xf>
  </cellStyleXfs>
  <cellXfs count="3121">
    <xf numFmtId="0" fontId="0" fillId="0" borderId="0" xfId="0" applyAlignment="1"/>
    <xf numFmtId="0" fontId="6" fillId="0" borderId="0" xfId="0" applyFont="1" applyBorder="1" applyAlignment="1">
      <alignment horizontal="center" vertical="center" wrapText="1"/>
    </xf>
    <xf numFmtId="0" fontId="6" fillId="0" borderId="0" xfId="0" applyFont="1" applyBorder="1" applyAlignment="1">
      <alignment vertical="center" wrapText="1"/>
    </xf>
    <xf numFmtId="0" fontId="29" fillId="0" borderId="0" xfId="0" applyFont="1" applyAlignment="1">
      <alignment vertical="center"/>
    </xf>
    <xf numFmtId="0" fontId="31" fillId="0" borderId="0" xfId="0" applyFont="1" applyAlignment="1">
      <alignment vertical="center"/>
    </xf>
    <xf numFmtId="0" fontId="32" fillId="0" borderId="0" xfId="0" applyFont="1" applyBorder="1" applyAlignment="1">
      <alignment horizontal="distributed" vertical="center"/>
    </xf>
    <xf numFmtId="0" fontId="29" fillId="0" borderId="0" xfId="0" applyFont="1" applyBorder="1" applyAlignment="1">
      <alignment horizontal="distributed" vertical="center"/>
    </xf>
    <xf numFmtId="0" fontId="32" fillId="0" borderId="0" xfId="0" applyFont="1" applyBorder="1" applyAlignment="1">
      <alignment vertical="center"/>
    </xf>
    <xf numFmtId="0" fontId="32" fillId="0" borderId="0" xfId="0" applyFont="1" applyAlignment="1">
      <alignment vertical="center"/>
    </xf>
    <xf numFmtId="0" fontId="29" fillId="0" borderId="0" xfId="0" applyFont="1" applyAlignment="1">
      <alignment horizontal="center" vertical="center"/>
    </xf>
    <xf numFmtId="0" fontId="29" fillId="0" borderId="61" xfId="0" applyFont="1" applyBorder="1" applyAlignment="1">
      <alignment horizontal="center" vertical="distributed" textRotation="255"/>
    </xf>
    <xf numFmtId="0" fontId="34" fillId="0" borderId="0" xfId="0" applyFont="1" applyAlignment="1">
      <alignment vertical="center"/>
    </xf>
    <xf numFmtId="0" fontId="29" fillId="0" borderId="2" xfId="0" applyFont="1" applyBorder="1" applyAlignment="1">
      <alignment vertical="center"/>
    </xf>
    <xf numFmtId="0" fontId="31" fillId="0" borderId="0" xfId="0" applyFont="1" applyBorder="1" applyAlignment="1">
      <alignment vertical="center"/>
    </xf>
    <xf numFmtId="0" fontId="31" fillId="0" borderId="39" xfId="0" applyFont="1" applyBorder="1" applyAlignment="1">
      <alignment vertical="center"/>
    </xf>
    <xf numFmtId="0" fontId="29" fillId="0" borderId="39" xfId="0" applyFont="1" applyBorder="1" applyAlignment="1">
      <alignment vertical="center"/>
    </xf>
    <xf numFmtId="0" fontId="29" fillId="0" borderId="0" xfId="0" applyFont="1" applyBorder="1" applyAlignment="1">
      <alignment vertical="center"/>
    </xf>
    <xf numFmtId="0" fontId="29" fillId="0" borderId="41" xfId="0" applyFont="1" applyBorder="1" applyAlignment="1">
      <alignment vertical="center"/>
    </xf>
    <xf numFmtId="0" fontId="31" fillId="0" borderId="39" xfId="0" applyFont="1" applyBorder="1" applyAlignment="1"/>
    <xf numFmtId="0" fontId="35" fillId="0" borderId="62" xfId="0" applyFont="1" applyBorder="1" applyAlignment="1">
      <alignment vertical="center"/>
    </xf>
    <xf numFmtId="0" fontId="29" fillId="0" borderId="0" xfId="0" applyFont="1" applyBorder="1" applyAlignment="1">
      <alignment horizontal="center" vertical="distributed" textRotation="255"/>
    </xf>
    <xf numFmtId="58" fontId="29" fillId="0" borderId="0" xfId="0" applyNumberFormat="1" applyFont="1" applyBorder="1" applyAlignment="1">
      <alignment horizontal="distributed" vertical="center"/>
    </xf>
    <xf numFmtId="0" fontId="29" fillId="0" borderId="12" xfId="0" applyFont="1" applyBorder="1" applyAlignment="1">
      <alignment horizontal="left" vertical="center"/>
    </xf>
    <xf numFmtId="0" fontId="29" fillId="0" borderId="2" xfId="0" applyFont="1" applyBorder="1" applyAlignment="1">
      <alignment horizontal="left" vertical="center"/>
    </xf>
    <xf numFmtId="0" fontId="29" fillId="0" borderId="5" xfId="0" applyFont="1" applyBorder="1" applyAlignment="1">
      <alignment vertical="center"/>
    </xf>
    <xf numFmtId="0" fontId="32" fillId="36" borderId="2" xfId="0" applyFont="1" applyFill="1" applyBorder="1" applyAlignment="1">
      <alignment vertical="center"/>
    </xf>
    <xf numFmtId="0" fontId="5" fillId="0" borderId="0" xfId="0" applyNumberFormat="1" applyFont="1" applyAlignment="1">
      <alignment vertical="center" shrinkToFit="1"/>
    </xf>
    <xf numFmtId="0" fontId="47" fillId="0" borderId="0" xfId="0" applyFont="1" applyAlignment="1">
      <alignment vertical="center"/>
    </xf>
    <xf numFmtId="0" fontId="47" fillId="0" borderId="42" xfId="0" applyFont="1" applyBorder="1" applyAlignment="1">
      <alignment vertical="center"/>
    </xf>
    <xf numFmtId="0" fontId="47" fillId="0" borderId="40" xfId="0" applyFont="1" applyBorder="1" applyAlignment="1">
      <alignment vertical="center"/>
    </xf>
    <xf numFmtId="0" fontId="46" fillId="0" borderId="39" xfId="0" applyFont="1" applyBorder="1" applyAlignment="1">
      <alignment horizontal="center"/>
    </xf>
    <xf numFmtId="0" fontId="46" fillId="0" borderId="0" xfId="0" applyFont="1" applyBorder="1" applyAlignment="1">
      <alignment horizontal="center"/>
    </xf>
    <xf numFmtId="0" fontId="47" fillId="0" borderId="0" xfId="0" applyFont="1" applyBorder="1" applyAlignment="1">
      <alignment vertical="center"/>
    </xf>
    <xf numFmtId="0" fontId="47" fillId="0" borderId="41" xfId="0" applyFont="1" applyBorder="1" applyAlignment="1">
      <alignment vertical="center"/>
    </xf>
    <xf numFmtId="0" fontId="47" fillId="0" borderId="39" xfId="0" applyFont="1" applyBorder="1" applyAlignment="1">
      <alignment vertical="center"/>
    </xf>
    <xf numFmtId="0" fontId="47" fillId="0" borderId="29" xfId="0" applyFont="1" applyBorder="1" applyAlignment="1">
      <alignment vertical="center"/>
    </xf>
    <xf numFmtId="0" fontId="47" fillId="0" borderId="3" xfId="0" applyFont="1" applyBorder="1" applyAlignment="1">
      <alignment vertical="center"/>
    </xf>
    <xf numFmtId="0" fontId="47" fillId="0" borderId="30" xfId="0" applyFont="1" applyBorder="1" applyAlignment="1">
      <alignment vertical="center"/>
    </xf>
    <xf numFmtId="0" fontId="32" fillId="0" borderId="0" xfId="0" applyFont="1" applyAlignment="1">
      <alignment horizontal="left" vertical="top" wrapText="1"/>
    </xf>
    <xf numFmtId="0" fontId="32" fillId="0" borderId="0" xfId="0" applyFont="1" applyAlignment="1">
      <alignment horizontal="left" vertical="top"/>
    </xf>
    <xf numFmtId="0" fontId="1" fillId="0" borderId="0" xfId="81" applyFont="1" applyFill="1">
      <alignment vertical="center"/>
    </xf>
    <xf numFmtId="0" fontId="1" fillId="0" borderId="0" xfId="81" applyFont="1" applyFill="1" applyAlignment="1">
      <alignment vertical="center"/>
    </xf>
    <xf numFmtId="0" fontId="1" fillId="0" borderId="0" xfId="81" applyFont="1" applyFill="1" applyBorder="1">
      <alignment vertical="center"/>
    </xf>
    <xf numFmtId="0" fontId="1" fillId="0" borderId="65" xfId="81" applyFont="1" applyFill="1" applyBorder="1">
      <alignment vertical="center"/>
    </xf>
    <xf numFmtId="0" fontId="1" fillId="0" borderId="64" xfId="81" applyFont="1" applyFill="1" applyBorder="1">
      <alignment vertical="center"/>
    </xf>
    <xf numFmtId="0" fontId="1" fillId="0" borderId="63" xfId="81" applyFont="1" applyFill="1" applyBorder="1" applyAlignment="1">
      <alignment vertical="center" textRotation="255"/>
    </xf>
    <xf numFmtId="0" fontId="1" fillId="0" borderId="62" xfId="81" applyFont="1" applyFill="1" applyBorder="1">
      <alignment vertical="center"/>
    </xf>
    <xf numFmtId="0" fontId="1" fillId="0" borderId="106" xfId="81" applyFont="1" applyFill="1" applyBorder="1">
      <alignment vertical="center"/>
    </xf>
    <xf numFmtId="0" fontId="1" fillId="0" borderId="61" xfId="81" applyFont="1" applyFill="1" applyBorder="1" applyAlignment="1">
      <alignment vertical="center" textRotation="255"/>
    </xf>
    <xf numFmtId="0" fontId="1" fillId="0" borderId="97" xfId="81" applyFont="1" applyFill="1" applyBorder="1">
      <alignment vertical="center"/>
    </xf>
    <xf numFmtId="0" fontId="1" fillId="0" borderId="3" xfId="81" applyFont="1" applyFill="1" applyBorder="1">
      <alignment vertical="center"/>
    </xf>
    <xf numFmtId="0" fontId="1" fillId="0" borderId="161" xfId="81" applyFont="1" applyFill="1" applyBorder="1" applyAlignment="1">
      <alignment horizontal="center" vertical="center" textRotation="255"/>
    </xf>
    <xf numFmtId="0" fontId="1" fillId="0" borderId="70" xfId="81" applyFont="1" applyFill="1" applyBorder="1" applyAlignment="1">
      <alignment vertical="center" textRotation="255"/>
    </xf>
    <xf numFmtId="0" fontId="1" fillId="0" borderId="63" xfId="81" applyFont="1" applyFill="1" applyBorder="1">
      <alignment vertical="center"/>
    </xf>
    <xf numFmtId="0" fontId="1" fillId="0" borderId="61" xfId="81" applyFont="1" applyFill="1" applyBorder="1">
      <alignment vertical="center"/>
    </xf>
    <xf numFmtId="0" fontId="1" fillId="0" borderId="72" xfId="81" applyFont="1" applyFill="1" applyBorder="1">
      <alignment vertical="center"/>
    </xf>
    <xf numFmtId="0" fontId="1" fillId="0" borderId="71" xfId="81" applyFont="1" applyFill="1" applyBorder="1">
      <alignment vertical="center"/>
    </xf>
    <xf numFmtId="0" fontId="1" fillId="0" borderId="70" xfId="81" applyFont="1" applyFill="1" applyBorder="1">
      <alignment vertical="center"/>
    </xf>
    <xf numFmtId="0" fontId="1" fillId="0" borderId="62" xfId="81" applyFont="1" applyFill="1" applyBorder="1" applyAlignment="1">
      <alignment vertical="center"/>
    </xf>
    <xf numFmtId="0" fontId="1" fillId="0" borderId="0" xfId="81" applyFont="1" applyFill="1" applyBorder="1" applyAlignment="1">
      <alignment horizontal="right" vertical="center"/>
    </xf>
    <xf numFmtId="0" fontId="74" fillId="0" borderId="0" xfId="81" applyFont="1" applyFill="1" applyBorder="1" applyAlignment="1">
      <alignment vertical="center"/>
    </xf>
    <xf numFmtId="0" fontId="1" fillId="0" borderId="0" xfId="81" applyFont="1" applyFill="1" applyBorder="1" applyAlignment="1">
      <alignment vertical="center" wrapText="1"/>
    </xf>
    <xf numFmtId="0" fontId="1" fillId="0" borderId="0" xfId="63" applyFont="1" applyAlignment="1">
      <alignment vertical="center"/>
    </xf>
    <xf numFmtId="0" fontId="77" fillId="0" borderId="34" xfId="63" applyFont="1" applyBorder="1" applyAlignment="1">
      <alignment horizontal="left" vertical="center" wrapText="1"/>
    </xf>
    <xf numFmtId="0" fontId="1" fillId="0" borderId="34" xfId="63" applyFont="1" applyBorder="1" applyAlignment="1">
      <alignment vertical="center" wrapText="1"/>
    </xf>
    <xf numFmtId="0" fontId="77" fillId="0" borderId="45" xfId="63" applyFont="1" applyBorder="1" applyAlignment="1">
      <alignment horizontal="left" vertical="center" wrapText="1"/>
    </xf>
    <xf numFmtId="0" fontId="77" fillId="0" borderId="44" xfId="63" applyFont="1" applyBorder="1" applyAlignment="1">
      <alignment horizontal="left" vertical="center" wrapText="1"/>
    </xf>
    <xf numFmtId="0" fontId="1" fillId="0" borderId="45" xfId="63" applyFont="1" applyBorder="1" applyAlignment="1">
      <alignment vertical="center" wrapText="1"/>
    </xf>
    <xf numFmtId="0" fontId="77" fillId="0" borderId="4" xfId="63" applyFont="1" applyFill="1" applyBorder="1" applyAlignment="1">
      <alignment horizontal="left" vertical="center" wrapText="1"/>
    </xf>
    <xf numFmtId="0" fontId="77" fillId="0" borderId="4" xfId="63" applyFont="1" applyBorder="1" applyAlignment="1">
      <alignment horizontal="left" vertical="center" wrapText="1"/>
    </xf>
    <xf numFmtId="0" fontId="1" fillId="0" borderId="0" xfId="63" applyFont="1" applyAlignment="1">
      <alignment horizontal="center" vertical="center"/>
    </xf>
    <xf numFmtId="0" fontId="1" fillId="0" borderId="0" xfId="63" applyFont="1" applyAlignment="1">
      <alignment horizontal="left" vertical="top"/>
    </xf>
    <xf numFmtId="0" fontId="1" fillId="0" borderId="12" xfId="63" applyFont="1" applyBorder="1" applyAlignment="1">
      <alignment horizontal="center" vertical="center"/>
    </xf>
    <xf numFmtId="0" fontId="1" fillId="0" borderId="4" xfId="63" applyFont="1" applyBorder="1" applyAlignment="1">
      <alignment horizontal="center" vertical="center"/>
    </xf>
    <xf numFmtId="0" fontId="12" fillId="0" borderId="0" xfId="63" applyFont="1" applyFill="1" applyBorder="1" applyAlignment="1"/>
    <xf numFmtId="0" fontId="79" fillId="0" borderId="0" xfId="63" applyFont="1" applyFill="1" applyBorder="1" applyAlignment="1">
      <alignment horizontal="center" vertical="center"/>
    </xf>
    <xf numFmtId="0" fontId="25" fillId="0" borderId="0" xfId="63" applyFont="1" applyFill="1" applyBorder="1" applyAlignment="1">
      <alignment horizontal="right" vertical="center" wrapText="1"/>
    </xf>
    <xf numFmtId="0" fontId="17" fillId="0" borderId="0" xfId="63" applyFont="1" applyFill="1" applyBorder="1" applyAlignment="1">
      <alignment wrapText="1"/>
    </xf>
    <xf numFmtId="0" fontId="25" fillId="0" borderId="152" xfId="63" applyFont="1" applyFill="1" applyBorder="1" applyAlignment="1">
      <alignment horizontal="center" vertical="center" wrapText="1"/>
    </xf>
    <xf numFmtId="0" fontId="25" fillId="0" borderId="10" xfId="63" applyFont="1" applyFill="1" applyBorder="1" applyAlignment="1">
      <alignment horizontal="center" vertical="center" wrapText="1"/>
    </xf>
    <xf numFmtId="0" fontId="25" fillId="0" borderId="98" xfId="63" applyFont="1" applyFill="1" applyBorder="1" applyAlignment="1">
      <alignment horizontal="center" vertical="center" wrapText="1"/>
    </xf>
    <xf numFmtId="0" fontId="25" fillId="0" borderId="179" xfId="63" applyFont="1" applyFill="1" applyBorder="1" applyAlignment="1">
      <alignment horizontal="center" vertical="center" wrapText="1"/>
    </xf>
    <xf numFmtId="0" fontId="25" fillId="0" borderId="93" xfId="63" applyFont="1" applyFill="1" applyBorder="1" applyAlignment="1">
      <alignment horizontal="center" vertical="center" wrapText="1"/>
    </xf>
    <xf numFmtId="0" fontId="25" fillId="0" borderId="180" xfId="63" applyFont="1" applyFill="1" applyBorder="1" applyAlignment="1">
      <alignment horizontal="center" vertical="center" wrapText="1"/>
    </xf>
    <xf numFmtId="0" fontId="25" fillId="0" borderId="97" xfId="63" applyFont="1" applyFill="1" applyBorder="1" applyAlignment="1">
      <alignment horizontal="center" vertical="center" wrapText="1"/>
    </xf>
    <xf numFmtId="0" fontId="25" fillId="0" borderId="189" xfId="63" applyFont="1" applyFill="1" applyBorder="1" applyAlignment="1">
      <alignment horizontal="left" vertical="top" wrapText="1"/>
    </xf>
    <xf numFmtId="0" fontId="25" fillId="0" borderId="190" xfId="63" applyFont="1" applyFill="1" applyBorder="1" applyAlignment="1">
      <alignment horizontal="left" vertical="top" wrapText="1"/>
    </xf>
    <xf numFmtId="0" fontId="25" fillId="0" borderId="191" xfId="63" applyFont="1" applyFill="1" applyBorder="1" applyAlignment="1">
      <alignment horizontal="left" vertical="top" wrapText="1"/>
    </xf>
    <xf numFmtId="0" fontId="25" fillId="0" borderId="192" xfId="63" applyFont="1" applyFill="1" applyBorder="1" applyAlignment="1">
      <alignment horizontal="left" vertical="top" wrapText="1"/>
    </xf>
    <xf numFmtId="0" fontId="25" fillId="0" borderId="2" xfId="63" applyFont="1" applyFill="1" applyBorder="1" applyAlignment="1">
      <alignment vertical="center" wrapText="1"/>
    </xf>
    <xf numFmtId="0" fontId="25" fillId="0" borderId="4" xfId="63" applyFont="1" applyFill="1" applyBorder="1" applyAlignment="1">
      <alignment vertical="center" wrapText="1"/>
    </xf>
    <xf numFmtId="0" fontId="25" fillId="0" borderId="12" xfId="63" applyFont="1" applyFill="1" applyBorder="1" applyAlignment="1">
      <alignment horizontal="center" vertical="center"/>
    </xf>
    <xf numFmtId="181" fontId="76" fillId="0" borderId="194" xfId="63" applyNumberFormat="1" applyFont="1" applyFill="1" applyBorder="1" applyAlignment="1">
      <alignment horizontal="center" vertical="center" wrapText="1"/>
    </xf>
    <xf numFmtId="0" fontId="25" fillId="0" borderId="176" xfId="63" applyFont="1" applyFill="1" applyBorder="1" applyAlignment="1">
      <alignment horizontal="center" vertical="center"/>
    </xf>
    <xf numFmtId="0" fontId="25" fillId="0" borderId="195" xfId="63" applyFont="1" applyFill="1" applyBorder="1" applyAlignment="1">
      <alignment horizontal="center" vertical="center"/>
    </xf>
    <xf numFmtId="0" fontId="25" fillId="0" borderId="10" xfId="63" applyFont="1" applyFill="1" applyBorder="1" applyAlignment="1">
      <alignment horizontal="center" vertical="center"/>
    </xf>
    <xf numFmtId="0" fontId="25" fillId="0" borderId="175" xfId="63" applyFont="1" applyFill="1" applyBorder="1" applyAlignment="1">
      <alignment horizontal="center" vertical="center"/>
    </xf>
    <xf numFmtId="0" fontId="25" fillId="0" borderId="0" xfId="63" applyFont="1" applyFill="1" applyBorder="1" applyAlignment="1"/>
    <xf numFmtId="0" fontId="25" fillId="0" borderId="200" xfId="63" applyFont="1" applyFill="1" applyBorder="1" applyAlignment="1">
      <alignment vertical="center" wrapText="1"/>
    </xf>
    <xf numFmtId="0" fontId="82" fillId="0" borderId="199" xfId="63" applyFont="1" applyFill="1" applyBorder="1" applyAlignment="1">
      <alignment vertical="center" wrapText="1"/>
    </xf>
    <xf numFmtId="0" fontId="25" fillId="0" borderId="201" xfId="63" applyFont="1" applyFill="1" applyBorder="1" applyAlignment="1">
      <alignment horizontal="center" vertical="center"/>
    </xf>
    <xf numFmtId="181" fontId="76" fillId="0" borderId="202" xfId="63" applyNumberFormat="1" applyFont="1" applyFill="1" applyBorder="1" applyAlignment="1">
      <alignment horizontal="center" vertical="center" wrapText="1"/>
    </xf>
    <xf numFmtId="0" fontId="25" fillId="0" borderId="203" xfId="63" applyFont="1" applyFill="1" applyBorder="1" applyAlignment="1">
      <alignment horizontal="center" vertical="center"/>
    </xf>
    <xf numFmtId="0" fontId="25" fillId="0" borderId="204" xfId="63" applyFont="1" applyFill="1" applyBorder="1" applyAlignment="1">
      <alignment horizontal="center" vertical="center"/>
    </xf>
    <xf numFmtId="0" fontId="82" fillId="0" borderId="205" xfId="63" applyFont="1" applyFill="1" applyBorder="1" applyAlignment="1">
      <alignment horizontal="center" vertical="center" shrinkToFit="1"/>
    </xf>
    <xf numFmtId="0" fontId="82" fillId="0" borderId="206" xfId="63" applyFont="1" applyFill="1" applyBorder="1" applyAlignment="1">
      <alignment horizontal="center" vertical="center" shrinkToFit="1"/>
    </xf>
    <xf numFmtId="0" fontId="82" fillId="0" borderId="207" xfId="63" applyFont="1" applyFill="1" applyBorder="1" applyAlignment="1">
      <alignment horizontal="center" vertical="center"/>
    </xf>
    <xf numFmtId="0" fontId="25" fillId="0" borderId="208" xfId="63" applyFont="1" applyFill="1" applyBorder="1" applyAlignment="1">
      <alignment horizontal="center" vertical="center" shrinkToFit="1"/>
    </xf>
    <xf numFmtId="0" fontId="25" fillId="0" borderId="2" xfId="63" applyFont="1" applyFill="1" applyBorder="1" applyAlignment="1">
      <alignment horizontal="center" vertical="center" shrinkToFit="1"/>
    </xf>
    <xf numFmtId="0" fontId="25" fillId="0" borderId="10" xfId="63" applyFont="1" applyFill="1" applyBorder="1" applyAlignment="1">
      <alignment horizontal="center" vertical="center" shrinkToFit="1"/>
    </xf>
    <xf numFmtId="0" fontId="25" fillId="0" borderId="175" xfId="63" applyFont="1" applyFill="1" applyBorder="1" applyAlignment="1">
      <alignment horizontal="center" vertical="center" shrinkToFit="1"/>
    </xf>
    <xf numFmtId="0" fontId="25" fillId="0" borderId="152" xfId="63" applyFont="1" applyFill="1" applyBorder="1" applyAlignment="1">
      <alignment horizontal="center" vertical="center"/>
    </xf>
    <xf numFmtId="0" fontId="25" fillId="0" borderId="98" xfId="63" applyFont="1" applyFill="1" applyBorder="1" applyAlignment="1">
      <alignment horizontal="center" vertical="center" shrinkToFit="1"/>
    </xf>
    <xf numFmtId="0" fontId="25" fillId="0" borderId="2" xfId="63" applyFont="1" applyFill="1" applyBorder="1" applyAlignment="1">
      <alignment horizontal="center" vertical="center"/>
    </xf>
    <xf numFmtId="0" fontId="25" fillId="0" borderId="98" xfId="63" applyFont="1" applyFill="1" applyBorder="1" applyAlignment="1">
      <alignment horizontal="center" vertical="center"/>
    </xf>
    <xf numFmtId="0" fontId="82" fillId="0" borderId="93" xfId="63" applyFont="1" applyFill="1" applyBorder="1" applyAlignment="1">
      <alignment horizontal="center" vertical="center"/>
    </xf>
    <xf numFmtId="0" fontId="82" fillId="0" borderId="180" xfId="63" applyFont="1" applyFill="1" applyBorder="1" applyAlignment="1">
      <alignment horizontal="center" vertical="center"/>
    </xf>
    <xf numFmtId="0" fontId="82" fillId="0" borderId="179" xfId="63" applyFont="1" applyFill="1" applyBorder="1" applyAlignment="1">
      <alignment horizontal="center" vertical="center" shrinkToFit="1"/>
    </xf>
    <xf numFmtId="0" fontId="82" fillId="0" borderId="93" xfId="63" applyFont="1" applyFill="1" applyBorder="1" applyAlignment="1">
      <alignment horizontal="center" vertical="center" shrinkToFit="1"/>
    </xf>
    <xf numFmtId="0" fontId="25" fillId="0" borderId="4" xfId="63" applyFont="1" applyFill="1" applyBorder="1" applyAlignment="1">
      <alignment horizontal="center" vertical="center" textRotation="255" wrapText="1"/>
    </xf>
    <xf numFmtId="0" fontId="25" fillId="0" borderId="3" xfId="63" applyFont="1" applyFill="1" applyBorder="1" applyAlignment="1">
      <alignment vertical="center" wrapText="1"/>
    </xf>
    <xf numFmtId="0" fontId="25" fillId="0" borderId="34" xfId="63" applyFont="1" applyFill="1" applyBorder="1" applyAlignment="1">
      <alignment vertical="center" wrapText="1"/>
    </xf>
    <xf numFmtId="0" fontId="25" fillId="0" borderId="29" xfId="63" applyFont="1" applyFill="1" applyBorder="1" applyAlignment="1">
      <alignment horizontal="center" vertical="center" wrapText="1"/>
    </xf>
    <xf numFmtId="0" fontId="25" fillId="0" borderId="209" xfId="63" applyFont="1" applyFill="1" applyBorder="1" applyAlignment="1">
      <alignment horizontal="center" vertical="center"/>
    </xf>
    <xf numFmtId="0" fontId="25" fillId="0" borderId="210" xfId="63" applyFont="1" applyFill="1" applyBorder="1" applyAlignment="1">
      <alignment horizontal="center" vertical="center"/>
    </xf>
    <xf numFmtId="0" fontId="25" fillId="0" borderId="3" xfId="63" applyFont="1" applyFill="1" applyBorder="1" applyAlignment="1">
      <alignment horizontal="center" vertical="center"/>
    </xf>
    <xf numFmtId="0" fontId="25" fillId="0" borderId="93" xfId="63" applyFont="1" applyFill="1" applyBorder="1" applyAlignment="1">
      <alignment horizontal="center" vertical="center"/>
    </xf>
    <xf numFmtId="0" fontId="25" fillId="0" borderId="180" xfId="63" applyFont="1" applyFill="1" applyBorder="1" applyAlignment="1">
      <alignment horizontal="center" vertical="center"/>
    </xf>
    <xf numFmtId="0" fontId="25" fillId="0" borderId="97" xfId="63" applyFont="1" applyFill="1" applyBorder="1" applyAlignment="1">
      <alignment horizontal="center" vertical="center"/>
    </xf>
    <xf numFmtId="0" fontId="25" fillId="0" borderId="211" xfId="63" applyFont="1" applyFill="1" applyBorder="1" applyAlignment="1">
      <alignment vertical="center" textRotation="255" wrapText="1"/>
    </xf>
    <xf numFmtId="0" fontId="25" fillId="0" borderId="113" xfId="63" applyFont="1" applyFill="1" applyBorder="1" applyAlignment="1">
      <alignment vertical="center" wrapText="1"/>
    </xf>
    <xf numFmtId="0" fontId="25" fillId="0" borderId="150" xfId="63" applyFont="1" applyFill="1" applyBorder="1" applyAlignment="1">
      <alignment vertical="center" wrapText="1"/>
    </xf>
    <xf numFmtId="0" fontId="25" fillId="0" borderId="112" xfId="63" applyFont="1" applyFill="1" applyBorder="1" applyAlignment="1">
      <alignment horizontal="center" vertical="center"/>
    </xf>
    <xf numFmtId="181" fontId="76" fillId="0" borderId="212" xfId="63" applyNumberFormat="1" applyFont="1" applyFill="1" applyBorder="1" applyAlignment="1">
      <alignment horizontal="center" vertical="center" wrapText="1"/>
    </xf>
    <xf numFmtId="0" fontId="25" fillId="0" borderId="213" xfId="63" applyFont="1" applyFill="1" applyBorder="1" applyAlignment="1">
      <alignment horizontal="center" vertical="center"/>
    </xf>
    <xf numFmtId="0" fontId="25" fillId="0" borderId="214" xfId="63" applyFont="1" applyFill="1" applyBorder="1" applyAlignment="1">
      <alignment horizontal="center" vertical="center"/>
    </xf>
    <xf numFmtId="0" fontId="25" fillId="0" borderId="113" xfId="63" applyFont="1" applyFill="1" applyBorder="1" applyAlignment="1">
      <alignment horizontal="center" vertical="center"/>
    </xf>
    <xf numFmtId="0" fontId="25" fillId="0" borderId="215" xfId="63" applyFont="1" applyFill="1" applyBorder="1" applyAlignment="1">
      <alignment horizontal="center" vertical="center"/>
    </xf>
    <xf numFmtId="0" fontId="25" fillId="0" borderId="216" xfId="63" applyFont="1" applyFill="1" applyBorder="1" applyAlignment="1">
      <alignment horizontal="center" vertical="center"/>
    </xf>
    <xf numFmtId="0" fontId="25" fillId="0" borderId="149" xfId="63" applyFont="1" applyFill="1" applyBorder="1" applyAlignment="1">
      <alignment horizontal="center" vertical="center"/>
    </xf>
    <xf numFmtId="0" fontId="25" fillId="0" borderId="115" xfId="63" applyFont="1" applyFill="1" applyBorder="1" applyAlignment="1">
      <alignment horizontal="center" vertical="center"/>
    </xf>
    <xf numFmtId="0" fontId="76" fillId="0" borderId="0" xfId="63" applyFont="1" applyFill="1" applyBorder="1" applyAlignment="1">
      <alignment vertical="center" wrapText="1"/>
    </xf>
    <xf numFmtId="0" fontId="76" fillId="0" borderId="0" xfId="63" applyFont="1" applyFill="1" applyBorder="1" applyAlignment="1"/>
    <xf numFmtId="181" fontId="83" fillId="0" borderId="0" xfId="63" applyNumberFormat="1" applyFont="1" applyFill="1" applyBorder="1" applyAlignment="1">
      <alignment horizontal="center" vertical="center" wrapText="1"/>
    </xf>
    <xf numFmtId="0" fontId="8" fillId="0" borderId="0" xfId="74" applyFont="1">
      <alignment vertical="center"/>
    </xf>
    <xf numFmtId="0" fontId="84" fillId="0" borderId="0" xfId="74" applyFont="1" applyAlignment="1">
      <alignment horizontal="right" vertical="center"/>
    </xf>
    <xf numFmtId="0" fontId="1" fillId="0" borderId="0" xfId="74" applyFont="1">
      <alignment vertical="center"/>
    </xf>
    <xf numFmtId="0" fontId="1" fillId="0" borderId="0" xfId="74" applyFont="1" applyAlignment="1">
      <alignment horizontal="left" vertical="center"/>
    </xf>
    <xf numFmtId="0" fontId="1" fillId="0" borderId="0" xfId="74" applyFont="1" applyAlignment="1">
      <alignment horizontal="left" vertical="center" indent="2"/>
    </xf>
    <xf numFmtId="49" fontId="1" fillId="0" borderId="0" xfId="74" applyNumberFormat="1" applyFont="1" applyAlignment="1">
      <alignment horizontal="right" vertical="center" indent="1"/>
    </xf>
    <xf numFmtId="0" fontId="1" fillId="0" borderId="0" xfId="74" applyFont="1" applyBorder="1" applyAlignment="1">
      <alignment vertical="center"/>
    </xf>
    <xf numFmtId="49" fontId="1" fillId="0" borderId="0" xfId="74" quotePrefix="1" applyNumberFormat="1" applyFont="1" applyAlignment="1">
      <alignment horizontal="right" vertical="center" indent="1"/>
    </xf>
    <xf numFmtId="0" fontId="1" fillId="0" borderId="35" xfId="74" applyFont="1" applyBorder="1" applyAlignment="1">
      <alignment horizontal="center" vertical="center"/>
    </xf>
    <xf numFmtId="0" fontId="1" fillId="0" borderId="38" xfId="74" applyFont="1" applyBorder="1" applyAlignment="1">
      <alignment horizontal="center" vertical="center"/>
    </xf>
    <xf numFmtId="49" fontId="1" fillId="0" borderId="0" xfId="74" applyNumberFormat="1" applyFont="1" applyBorder="1" applyAlignment="1">
      <alignment horizontal="right" vertical="center" indent="1"/>
    </xf>
    <xf numFmtId="0" fontId="1" fillId="0" borderId="0" xfId="74" applyFont="1" applyBorder="1">
      <alignment vertical="center"/>
    </xf>
    <xf numFmtId="0" fontId="1" fillId="0" borderId="0" xfId="74" applyFont="1" applyAlignment="1">
      <alignment vertical="center"/>
    </xf>
    <xf numFmtId="0" fontId="8" fillId="0" borderId="0" xfId="0" applyFont="1" applyFill="1" applyAlignment="1">
      <alignment vertical="center"/>
    </xf>
    <xf numFmtId="0" fontId="8" fillId="0" borderId="4" xfId="0" applyFont="1" applyFill="1" applyBorder="1" applyAlignment="1">
      <alignment horizontal="center" vertical="center" wrapText="1"/>
    </xf>
    <xf numFmtId="0" fontId="8" fillId="0" borderId="0" xfId="0" applyFont="1" applyFill="1" applyAlignment="1">
      <alignment vertical="center" wrapText="1"/>
    </xf>
    <xf numFmtId="0" fontId="8" fillId="0" borderId="17" xfId="0" applyFont="1" applyFill="1" applyBorder="1" applyAlignment="1">
      <alignment horizontal="center" vertical="center"/>
    </xf>
    <xf numFmtId="0" fontId="8" fillId="0" borderId="17" xfId="0" applyFont="1" applyFill="1" applyBorder="1" applyAlignment="1">
      <alignment horizontal="left" vertical="center"/>
    </xf>
    <xf numFmtId="0" fontId="8" fillId="0" borderId="17" xfId="0" applyFont="1" applyFill="1" applyBorder="1" applyAlignment="1">
      <alignment horizontal="left" vertical="center" shrinkToFit="1"/>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xf>
    <xf numFmtId="0" fontId="8" fillId="0" borderId="16" xfId="0" applyFont="1" applyFill="1" applyBorder="1" applyAlignment="1">
      <alignment horizontal="center" vertical="center"/>
    </xf>
    <xf numFmtId="0" fontId="8" fillId="0" borderId="0" xfId="0" applyFont="1" applyFill="1" applyAlignment="1">
      <alignment horizontal="center" vertical="center"/>
    </xf>
    <xf numFmtId="0" fontId="87" fillId="0" borderId="0" xfId="60" applyFont="1">
      <alignment vertical="center"/>
    </xf>
    <xf numFmtId="0" fontId="1" fillId="0" borderId="0" xfId="67" applyFont="1" applyFill="1"/>
    <xf numFmtId="0" fontId="1" fillId="0" borderId="0" xfId="67" applyFont="1" applyFill="1" applyAlignment="1">
      <alignment horizontal="right"/>
    </xf>
    <xf numFmtId="0" fontId="1" fillId="0" borderId="0" xfId="67" applyFont="1" applyFill="1" applyAlignment="1">
      <alignment vertical="center" shrinkToFit="1"/>
    </xf>
    <xf numFmtId="0" fontId="85" fillId="0" borderId="0" xfId="67" applyFont="1" applyFill="1" applyAlignment="1">
      <alignment horizontal="centerContinuous"/>
    </xf>
    <xf numFmtId="0" fontId="1" fillId="0" borderId="0" xfId="67" applyFont="1" applyFill="1" applyAlignment="1">
      <alignment horizontal="centerContinuous"/>
    </xf>
    <xf numFmtId="0" fontId="1" fillId="0" borderId="0" xfId="67" applyFont="1" applyFill="1" applyAlignment="1">
      <alignment vertical="center"/>
    </xf>
    <xf numFmtId="0" fontId="1" fillId="0" borderId="0" xfId="67" applyFont="1" applyFill="1" applyAlignment="1"/>
    <xf numFmtId="0" fontId="1" fillId="0" borderId="0" xfId="67" applyFont="1" applyFill="1" applyBorder="1"/>
    <xf numFmtId="0" fontId="8" fillId="0" borderId="0" xfId="0" applyFont="1" applyAlignment="1">
      <alignment vertical="center"/>
    </xf>
    <xf numFmtId="0" fontId="8" fillId="0" borderId="0" xfId="0" applyFont="1" applyAlignment="1"/>
    <xf numFmtId="0" fontId="0" fillId="0" borderId="0" xfId="0" applyFont="1" applyAlignment="1">
      <alignment vertical="center"/>
    </xf>
    <xf numFmtId="0" fontId="0" fillId="0" borderId="0" xfId="74" applyFont="1" applyAlignment="1">
      <alignment horizontal="right" vertical="center"/>
    </xf>
    <xf numFmtId="0" fontId="0" fillId="0" borderId="0" xfId="74" applyFont="1">
      <alignment vertical="center"/>
    </xf>
    <xf numFmtId="0" fontId="0" fillId="0" borderId="0" xfId="74" applyFont="1" applyAlignment="1">
      <alignment horizontal="left" vertical="center"/>
    </xf>
    <xf numFmtId="0" fontId="0" fillId="0" borderId="0" xfId="0" applyFont="1" applyAlignment="1">
      <alignment horizontal="right" vertical="center"/>
    </xf>
    <xf numFmtId="0" fontId="1" fillId="0" borderId="43" xfId="74" applyFont="1" applyBorder="1">
      <alignment vertical="center"/>
    </xf>
    <xf numFmtId="0" fontId="1" fillId="0" borderId="42" xfId="74" applyFont="1" applyBorder="1">
      <alignment vertical="center"/>
    </xf>
    <xf numFmtId="0" fontId="1" fillId="0" borderId="42" xfId="74" applyFont="1" applyBorder="1" applyAlignment="1">
      <alignment horizontal="right" vertical="center"/>
    </xf>
    <xf numFmtId="0" fontId="1" fillId="0" borderId="40" xfId="74" applyFont="1" applyBorder="1">
      <alignment vertical="center"/>
    </xf>
    <xf numFmtId="0" fontId="1" fillId="0" borderId="39" xfId="74" applyFont="1" applyBorder="1">
      <alignment vertical="center"/>
    </xf>
    <xf numFmtId="0" fontId="1" fillId="0" borderId="41" xfId="74" applyFont="1" applyBorder="1">
      <alignment vertical="center"/>
    </xf>
    <xf numFmtId="0" fontId="1" fillId="0" borderId="0" xfId="74" applyFont="1" applyBorder="1" applyAlignment="1">
      <alignment horizontal="right" vertical="center"/>
    </xf>
    <xf numFmtId="0" fontId="1" fillId="0" borderId="0" xfId="74" applyFont="1" applyBorder="1" applyAlignment="1">
      <alignment horizontal="left" vertical="center"/>
    </xf>
    <xf numFmtId="0" fontId="1" fillId="36" borderId="0" xfId="74" applyFont="1" applyFill="1" applyBorder="1" applyAlignment="1">
      <alignment horizontal="left" vertical="center" indent="1"/>
    </xf>
    <xf numFmtId="0" fontId="1" fillId="36" borderId="0" xfId="74" applyFont="1" applyFill="1" applyBorder="1">
      <alignment vertical="center"/>
    </xf>
    <xf numFmtId="0" fontId="1" fillId="0" borderId="29" xfId="74" applyFont="1" applyBorder="1">
      <alignment vertical="center"/>
    </xf>
    <xf numFmtId="0" fontId="1" fillId="0" borderId="3" xfId="74" applyFont="1" applyBorder="1">
      <alignment vertical="center"/>
    </xf>
    <xf numFmtId="0" fontId="1" fillId="0" borderId="30" xfId="74" applyFont="1" applyBorder="1">
      <alignment vertical="center"/>
    </xf>
    <xf numFmtId="0" fontId="6" fillId="0" borderId="3" xfId="74" applyFont="1" applyBorder="1">
      <alignment vertical="center"/>
    </xf>
    <xf numFmtId="0" fontId="1" fillId="0" borderId="46" xfId="74" applyFont="1" applyBorder="1">
      <alignment vertical="center"/>
    </xf>
    <xf numFmtId="0" fontId="1" fillId="0" borderId="47" xfId="74" applyFont="1" applyBorder="1">
      <alignment vertical="center"/>
    </xf>
    <xf numFmtId="0" fontId="1" fillId="0" borderId="48" xfId="74" applyFont="1" applyBorder="1">
      <alignment vertical="center"/>
    </xf>
    <xf numFmtId="0" fontId="1" fillId="0" borderId="49" xfId="74" applyFont="1" applyBorder="1" applyAlignment="1">
      <alignment horizontal="center" vertical="center"/>
    </xf>
    <xf numFmtId="0" fontId="1" fillId="0" borderId="50" xfId="74" applyFont="1" applyBorder="1">
      <alignment vertical="center"/>
    </xf>
    <xf numFmtId="0" fontId="1" fillId="0" borderId="49" xfId="74" applyFont="1" applyBorder="1" applyAlignment="1">
      <alignment horizontal="left" vertical="center" indent="3"/>
    </xf>
    <xf numFmtId="0" fontId="1" fillId="0" borderId="49" xfId="74" applyFont="1" applyBorder="1" applyAlignment="1">
      <alignment horizontal="left" vertical="center" indent="4"/>
    </xf>
    <xf numFmtId="0" fontId="1" fillId="0" borderId="49" xfId="74" applyFont="1" applyBorder="1" applyAlignment="1">
      <alignment horizontal="left" vertical="center" indent="5"/>
    </xf>
    <xf numFmtId="0" fontId="1" fillId="0" borderId="49" xfId="74" applyFont="1" applyBorder="1">
      <alignment vertical="center"/>
    </xf>
    <xf numFmtId="0" fontId="1" fillId="0" borderId="49" xfId="74" applyFont="1" applyFill="1" applyBorder="1" applyAlignment="1">
      <alignment horizontal="left" vertical="center" indent="4"/>
    </xf>
    <xf numFmtId="0" fontId="1" fillId="0" borderId="49" xfId="74" applyFont="1" applyFill="1" applyBorder="1" applyAlignment="1">
      <alignment horizontal="left" vertical="center" indent="5"/>
    </xf>
    <xf numFmtId="0" fontId="1" fillId="0" borderId="51" xfId="74" applyFont="1" applyBorder="1">
      <alignment vertical="center"/>
    </xf>
    <xf numFmtId="0" fontId="1" fillId="0" borderId="32" xfId="74" applyFont="1" applyBorder="1">
      <alignment vertical="center"/>
    </xf>
    <xf numFmtId="0" fontId="1" fillId="0" borderId="52" xfId="74" applyFont="1" applyBorder="1">
      <alignment vertical="center"/>
    </xf>
    <xf numFmtId="0" fontId="0" fillId="0" borderId="0" xfId="74" applyFont="1" applyAlignment="1">
      <alignment horizontal="left" vertical="center" indent="1"/>
    </xf>
    <xf numFmtId="0" fontId="0" fillId="0" borderId="3" xfId="74" applyFont="1" applyBorder="1" applyAlignment="1">
      <alignment horizontal="left" vertical="center" indent="1"/>
    </xf>
    <xf numFmtId="0" fontId="0" fillId="0" borderId="3" xfId="0" applyFont="1" applyBorder="1" applyAlignment="1">
      <alignment vertical="center"/>
    </xf>
    <xf numFmtId="0" fontId="0" fillId="0" borderId="0" xfId="0" applyFont="1" applyBorder="1" applyAlignment="1">
      <alignment vertical="center"/>
    </xf>
    <xf numFmtId="0" fontId="6" fillId="0" borderId="44" xfId="0" applyFont="1" applyBorder="1" applyAlignment="1">
      <alignment vertical="center"/>
    </xf>
    <xf numFmtId="49" fontId="6" fillId="0" borderId="4" xfId="0" applyNumberFormat="1" applyFont="1" applyBorder="1" applyAlignment="1">
      <alignment horizontal="center" vertical="center"/>
    </xf>
    <xf numFmtId="0" fontId="6" fillId="0" borderId="12" xfId="0" applyFont="1" applyBorder="1" applyAlignment="1">
      <alignment vertical="center"/>
    </xf>
    <xf numFmtId="0" fontId="6" fillId="0" borderId="2" xfId="0" applyFont="1" applyBorder="1" applyAlignment="1">
      <alignment horizontal="left" vertical="center"/>
    </xf>
    <xf numFmtId="0" fontId="6" fillId="0" borderId="2" xfId="0" applyFont="1" applyBorder="1" applyAlignment="1">
      <alignment vertical="center"/>
    </xf>
    <xf numFmtId="0" fontId="89" fillId="0" borderId="12" xfId="0" applyFont="1" applyBorder="1" applyAlignment="1">
      <alignment vertical="center"/>
    </xf>
    <xf numFmtId="0" fontId="89" fillId="0" borderId="2" xfId="0" applyFont="1" applyBorder="1" applyAlignment="1">
      <alignment vertical="center"/>
    </xf>
    <xf numFmtId="0" fontId="89" fillId="0" borderId="5" xfId="0" applyFont="1" applyBorder="1" applyAlignment="1">
      <alignment vertical="center"/>
    </xf>
    <xf numFmtId="0" fontId="75" fillId="0" borderId="4" xfId="0" applyFont="1" applyBorder="1" applyAlignment="1">
      <alignment horizontal="center" vertical="center"/>
    </xf>
    <xf numFmtId="0" fontId="6" fillId="0" borderId="5" xfId="0" applyFont="1" applyBorder="1" applyAlignment="1">
      <alignment vertical="center"/>
    </xf>
    <xf numFmtId="0" fontId="89" fillId="0" borderId="43" xfId="0" applyFont="1" applyBorder="1" applyAlignment="1">
      <alignment vertical="center"/>
    </xf>
    <xf numFmtId="0" fontId="89" fillId="0" borderId="42" xfId="0" applyFont="1" applyBorder="1" applyAlignment="1">
      <alignment vertical="center"/>
    </xf>
    <xf numFmtId="0" fontId="75" fillId="0" borderId="44" xfId="0" applyFont="1" applyBorder="1" applyAlignment="1">
      <alignment vertical="center"/>
    </xf>
    <xf numFmtId="0" fontId="6" fillId="0" borderId="0" xfId="0" applyFont="1" applyBorder="1" applyAlignment="1">
      <alignment vertical="center"/>
    </xf>
    <xf numFmtId="0" fontId="89" fillId="0" borderId="39" xfId="0" applyFont="1" applyBorder="1" applyAlignment="1">
      <alignment vertical="center"/>
    </xf>
    <xf numFmtId="0" fontId="89" fillId="0" borderId="0" xfId="0" applyFont="1" applyBorder="1" applyAlignment="1">
      <alignment vertical="center"/>
    </xf>
    <xf numFmtId="0" fontId="6" fillId="0" borderId="39" xfId="0" applyFont="1" applyBorder="1" applyAlignment="1">
      <alignment vertical="center"/>
    </xf>
    <xf numFmtId="0" fontId="89" fillId="0" borderId="29" xfId="0" applyFont="1" applyBorder="1" applyAlignment="1">
      <alignment vertical="center"/>
    </xf>
    <xf numFmtId="0" fontId="89" fillId="0" borderId="3" xfId="0" applyFont="1" applyBorder="1" applyAlignment="1">
      <alignment vertical="center"/>
    </xf>
    <xf numFmtId="0" fontId="75" fillId="0" borderId="34" xfId="0" applyFont="1" applyBorder="1" applyAlignment="1">
      <alignment vertical="center"/>
    </xf>
    <xf numFmtId="0" fontId="89" fillId="0" borderId="29" xfId="0" applyFont="1" applyBorder="1" applyAlignment="1">
      <alignment horizontal="left" vertical="center"/>
    </xf>
    <xf numFmtId="0" fontId="89" fillId="0" borderId="3" xfId="0" applyFont="1" applyBorder="1" applyAlignment="1">
      <alignment horizontal="left" vertical="center"/>
    </xf>
    <xf numFmtId="0" fontId="0" fillId="0" borderId="0" xfId="0" applyFont="1" applyAlignment="1">
      <alignment horizontal="left" vertical="center"/>
    </xf>
    <xf numFmtId="0" fontId="0" fillId="0" borderId="0" xfId="0" applyFont="1" applyBorder="1" applyAlignment="1">
      <alignment horizontal="center" vertical="center"/>
    </xf>
    <xf numFmtId="0" fontId="1" fillId="0" borderId="0" xfId="0" applyFont="1" applyAlignment="1">
      <alignment horizontal="left" vertical="center" indent="1"/>
    </xf>
    <xf numFmtId="0" fontId="6" fillId="0" borderId="35" xfId="74" applyFont="1" applyBorder="1" applyAlignment="1">
      <alignment horizontal="center" vertical="center"/>
    </xf>
    <xf numFmtId="0" fontId="6" fillId="0" borderId="24" xfId="74" applyFont="1" applyBorder="1" applyAlignment="1">
      <alignment horizontal="center" vertical="center"/>
    </xf>
    <xf numFmtId="0" fontId="6" fillId="0" borderId="38" xfId="74" applyFont="1" applyBorder="1" applyAlignment="1">
      <alignment horizontal="center" vertical="center"/>
    </xf>
    <xf numFmtId="0" fontId="6" fillId="0" borderId="69" xfId="74" applyFont="1" applyBorder="1" applyAlignment="1">
      <alignment horizontal="center" vertical="center"/>
    </xf>
    <xf numFmtId="0" fontId="6" fillId="0" borderId="4" xfId="74" applyFont="1" applyBorder="1" applyAlignment="1">
      <alignment horizontal="distributed" vertical="center"/>
    </xf>
    <xf numFmtId="0" fontId="6" fillId="0" borderId="80" xfId="74" applyFont="1" applyBorder="1" applyAlignment="1">
      <alignment horizontal="center" vertical="center"/>
    </xf>
    <xf numFmtId="0" fontId="6" fillId="0" borderId="44" xfId="74" applyFont="1" applyBorder="1" applyAlignment="1">
      <alignment horizontal="center" vertical="center" shrinkToFit="1"/>
    </xf>
    <xf numFmtId="0" fontId="6" fillId="0" borderId="81" xfId="74" applyFont="1" applyBorder="1" applyAlignment="1">
      <alignment horizontal="center" vertical="center"/>
    </xf>
    <xf numFmtId="0" fontId="6" fillId="0" borderId="34" xfId="74" applyFont="1" applyBorder="1" applyAlignment="1">
      <alignment horizontal="distributed" vertical="center" shrinkToFit="1"/>
    </xf>
    <xf numFmtId="0" fontId="6" fillId="0" borderId="34" xfId="74" applyFont="1" applyBorder="1" applyAlignment="1">
      <alignment horizontal="center" vertical="center" shrinkToFit="1"/>
    </xf>
    <xf numFmtId="0" fontId="6" fillId="0" borderId="90" xfId="74" applyFont="1" applyBorder="1" applyAlignment="1">
      <alignment horizontal="distributed" vertical="center" shrinkToFit="1"/>
    </xf>
    <xf numFmtId="0" fontId="6" fillId="0" borderId="4" xfId="74" applyFont="1" applyBorder="1" applyAlignment="1">
      <alignment horizontal="distributed" vertical="center" shrinkToFit="1"/>
    </xf>
    <xf numFmtId="0" fontId="6" fillId="0" borderId="82" xfId="74" applyFont="1" applyBorder="1" applyAlignment="1">
      <alignment horizontal="center" vertical="center"/>
    </xf>
    <xf numFmtId="0" fontId="6" fillId="0" borderId="43" xfId="74" applyFont="1" applyBorder="1">
      <alignment vertical="center"/>
    </xf>
    <xf numFmtId="0" fontId="6" fillId="0" borderId="40" xfId="74" applyFont="1" applyBorder="1" applyAlignment="1">
      <alignment vertical="center" shrinkToFit="1"/>
    </xf>
    <xf numFmtId="0" fontId="6" fillId="0" borderId="44" xfId="74" applyFont="1" applyBorder="1" applyAlignment="1">
      <alignment horizontal="right" vertical="center" shrinkToFit="1"/>
    </xf>
    <xf numFmtId="0" fontId="6" fillId="0" borderId="40" xfId="74" applyFont="1" applyBorder="1" applyAlignment="1">
      <alignment horizontal="right" vertical="center" shrinkToFit="1"/>
    </xf>
    <xf numFmtId="0" fontId="6" fillId="0" borderId="45" xfId="74" applyFont="1" applyBorder="1" applyAlignment="1">
      <alignment horizontal="distributed" vertical="center" indent="1" shrinkToFit="1"/>
    </xf>
    <xf numFmtId="0" fontId="6" fillId="0" borderId="39" xfId="74" applyFont="1" applyBorder="1">
      <alignment vertical="center"/>
    </xf>
    <xf numFmtId="0" fontId="6" fillId="0" borderId="41" xfId="74" applyFont="1" applyBorder="1" applyAlignment="1">
      <alignment vertical="center" shrinkToFit="1"/>
    </xf>
    <xf numFmtId="0" fontId="6" fillId="0" borderId="34" xfId="74" applyFont="1" applyBorder="1" applyAlignment="1">
      <alignment horizontal="right" vertical="center" indent="1" shrinkToFit="1"/>
    </xf>
    <xf numFmtId="0" fontId="6" fillId="36" borderId="39" xfId="74" applyFont="1" applyFill="1" applyBorder="1" applyAlignment="1">
      <alignment horizontal="distributed" vertical="center" indent="1" shrinkToFit="1"/>
    </xf>
    <xf numFmtId="0" fontId="6" fillId="0" borderId="45" xfId="74" applyFont="1" applyFill="1" applyBorder="1" applyAlignment="1">
      <alignment horizontal="distributed" vertical="center" indent="1" shrinkToFit="1"/>
    </xf>
    <xf numFmtId="0" fontId="6" fillId="36" borderId="29" xfId="74" applyFont="1" applyFill="1" applyBorder="1" applyAlignment="1">
      <alignment horizontal="distributed" vertical="center" indent="1" shrinkToFit="1"/>
    </xf>
    <xf numFmtId="0" fontId="6" fillId="0" borderId="45" xfId="74" applyFont="1" applyBorder="1" applyAlignment="1">
      <alignment horizontal="center" vertical="center" shrinkToFit="1"/>
    </xf>
    <xf numFmtId="0" fontId="6" fillId="36" borderId="42" xfId="74" applyFont="1" applyFill="1" applyBorder="1" applyAlignment="1">
      <alignment horizontal="distributed" vertical="center" indent="1" shrinkToFit="1"/>
    </xf>
    <xf numFmtId="0" fontId="6" fillId="0" borderId="44" xfId="74" applyFont="1" applyFill="1" applyBorder="1" applyAlignment="1">
      <alignment horizontal="distributed" vertical="center" indent="2" shrinkToFit="1"/>
    </xf>
    <xf numFmtId="0" fontId="6" fillId="36" borderId="3" xfId="74" applyFont="1" applyFill="1" applyBorder="1" applyAlignment="1">
      <alignment horizontal="distributed" vertical="center" indent="1" shrinkToFit="1"/>
    </xf>
    <xf numFmtId="0" fontId="6" fillId="0" borderId="34" xfId="74" applyFont="1" applyFill="1" applyBorder="1" applyAlignment="1">
      <alignment horizontal="distributed" vertical="center" indent="2" shrinkToFit="1"/>
    </xf>
    <xf numFmtId="0" fontId="6" fillId="0" borderId="44" xfId="74" applyFont="1" applyFill="1" applyBorder="1" applyAlignment="1">
      <alignment horizontal="left" vertical="center" indent="1" shrinkToFit="1"/>
    </xf>
    <xf numFmtId="0" fontId="6" fillId="36" borderId="0" xfId="74" applyFont="1" applyFill="1" applyBorder="1" applyAlignment="1">
      <alignment horizontal="distributed" vertical="center" indent="1" shrinkToFit="1"/>
    </xf>
    <xf numFmtId="0" fontId="6" fillId="0" borderId="45" xfId="74" applyFont="1" applyFill="1" applyBorder="1" applyAlignment="1">
      <alignment horizontal="left" vertical="center" indent="1" shrinkToFit="1"/>
    </xf>
    <xf numFmtId="0" fontId="6" fillId="0" borderId="34" xfId="74" applyFont="1" applyFill="1" applyBorder="1" applyAlignment="1">
      <alignment horizontal="left" vertical="center" indent="1" shrinkToFit="1"/>
    </xf>
    <xf numFmtId="0" fontId="1" fillId="0" borderId="0" xfId="0" applyFont="1" applyAlignment="1"/>
    <xf numFmtId="0" fontId="1" fillId="0" borderId="3" xfId="74" applyFont="1" applyBorder="1" applyAlignment="1">
      <alignment vertical="center"/>
    </xf>
    <xf numFmtId="0" fontId="1" fillId="0" borderId="3" xfId="0" applyFont="1" applyBorder="1" applyAlignment="1">
      <alignment horizontal="left" vertical="center" indent="1"/>
    </xf>
    <xf numFmtId="49" fontId="1" fillId="0" borderId="0" xfId="74" applyNumberFormat="1" applyFont="1" applyBorder="1" applyAlignment="1">
      <alignment horizontal="center" vertical="center"/>
    </xf>
    <xf numFmtId="0" fontId="6" fillId="0" borderId="0" xfId="74" applyFont="1" applyBorder="1" applyAlignment="1">
      <alignment horizontal="center" vertical="center"/>
    </xf>
    <xf numFmtId="0" fontId="6" fillId="0" borderId="0" xfId="74" applyFont="1" applyBorder="1" applyAlignment="1">
      <alignment vertical="center"/>
    </xf>
    <xf numFmtId="49" fontId="1" fillId="0" borderId="0" xfId="74" applyNumberFormat="1" applyFont="1" applyBorder="1" applyAlignment="1">
      <alignment horizontal="distributed" vertical="center"/>
    </xf>
    <xf numFmtId="0" fontId="6" fillId="0" borderId="0" xfId="74" applyFont="1" applyAlignment="1">
      <alignment horizontal="center" vertical="center"/>
    </xf>
    <xf numFmtId="0" fontId="91" fillId="0" borderId="0" xfId="74" applyFont="1" applyBorder="1" applyAlignment="1">
      <alignment vertical="center"/>
    </xf>
    <xf numFmtId="0" fontId="91" fillId="0" borderId="0" xfId="74" applyFont="1" applyBorder="1" applyAlignment="1"/>
    <xf numFmtId="0" fontId="91" fillId="0" borderId="0" xfId="74" applyFont="1" applyBorder="1" applyAlignment="1">
      <alignment vertical="top"/>
    </xf>
    <xf numFmtId="0" fontId="8" fillId="0" borderId="0" xfId="74" applyFont="1" applyBorder="1">
      <alignment vertical="center"/>
    </xf>
    <xf numFmtId="0" fontId="1" fillId="0" borderId="0" xfId="74" applyFont="1" applyFill="1" applyBorder="1" applyAlignment="1">
      <alignment horizontal="left" vertical="center"/>
    </xf>
    <xf numFmtId="49" fontId="1" fillId="0" borderId="0" xfId="74" applyNumberFormat="1" applyFont="1" applyAlignment="1">
      <alignment horizontal="right" vertical="center"/>
    </xf>
    <xf numFmtId="0" fontId="1" fillId="0" borderId="0" xfId="0" applyFont="1" applyAlignment="1">
      <alignment vertical="center"/>
    </xf>
    <xf numFmtId="49" fontId="1" fillId="0" borderId="0" xfId="74" applyNumberFormat="1" applyFont="1">
      <alignment vertical="center"/>
    </xf>
    <xf numFmtId="0" fontId="85" fillId="0" borderId="0" xfId="74" applyFont="1" applyAlignment="1">
      <alignment horizontal="left" vertical="center"/>
    </xf>
    <xf numFmtId="0" fontId="85" fillId="0" borderId="0" xfId="74" applyFont="1" applyAlignment="1">
      <alignment horizontal="center" vertical="center" shrinkToFit="1"/>
    </xf>
    <xf numFmtId="0" fontId="8" fillId="0" borderId="0" xfId="74" applyFont="1" applyAlignment="1">
      <alignment horizontal="right" vertical="center"/>
    </xf>
    <xf numFmtId="0" fontId="91" fillId="0" borderId="6" xfId="74" applyFont="1" applyBorder="1" applyAlignment="1">
      <alignment horizontal="center" vertical="center" shrinkToFit="1"/>
    </xf>
    <xf numFmtId="0" fontId="91" fillId="0" borderId="7" xfId="74" applyFont="1" applyBorder="1" applyAlignment="1">
      <alignment horizontal="center" vertical="center" shrinkToFit="1"/>
    </xf>
    <xf numFmtId="0" fontId="91" fillId="0" borderId="8" xfId="74" applyFont="1" applyBorder="1" applyAlignment="1">
      <alignment horizontal="center" vertical="center" shrinkToFit="1"/>
    </xf>
    <xf numFmtId="0" fontId="1" fillId="0" borderId="9" xfId="74" applyFont="1" applyBorder="1" applyAlignment="1">
      <alignment horizontal="center" vertical="center" shrinkToFit="1"/>
    </xf>
    <xf numFmtId="0" fontId="1" fillId="0" borderId="10" xfId="74" applyFont="1" applyBorder="1" applyAlignment="1">
      <alignment horizontal="center" vertical="center" shrinkToFit="1"/>
    </xf>
    <xf numFmtId="0" fontId="1" fillId="0" borderId="11" xfId="74" applyFont="1" applyBorder="1" applyAlignment="1">
      <alignment horizontal="center" vertical="center" shrinkToFit="1"/>
    </xf>
    <xf numFmtId="0" fontId="91" fillId="0" borderId="9" xfId="74" applyFont="1" applyBorder="1" applyAlignment="1">
      <alignment vertical="center"/>
    </xf>
    <xf numFmtId="0" fontId="91" fillId="0" borderId="10" xfId="74" applyFont="1" applyBorder="1" applyAlignment="1">
      <alignment vertical="center"/>
    </xf>
    <xf numFmtId="0" fontId="91" fillId="0" borderId="11" xfId="74" applyFont="1" applyBorder="1" applyAlignment="1">
      <alignment vertical="center"/>
    </xf>
    <xf numFmtId="0" fontId="91" fillId="0" borderId="4" xfId="74" applyFont="1" applyBorder="1" applyAlignment="1">
      <alignment vertical="center"/>
    </xf>
    <xf numFmtId="189" fontId="75" fillId="0" borderId="0" xfId="0" applyNumberFormat="1" applyFont="1" applyBorder="1" applyAlignment="1">
      <alignment horizontal="center" vertical="center"/>
    </xf>
    <xf numFmtId="0" fontId="75" fillId="0" borderId="0" xfId="0" applyFont="1" applyAlignment="1">
      <alignment vertical="center"/>
    </xf>
    <xf numFmtId="49" fontId="6" fillId="0" borderId="4" xfId="0" applyNumberFormat="1" applyFont="1" applyBorder="1" applyAlignment="1">
      <alignment vertical="center"/>
    </xf>
    <xf numFmtId="0" fontId="0" fillId="0" borderId="0" xfId="0" applyFont="1" applyBorder="1" applyAlignment="1">
      <alignment horizontal="left" vertical="center" indent="1"/>
    </xf>
    <xf numFmtId="0" fontId="0" fillId="0" borderId="0" xfId="0" applyFont="1" applyBorder="1" applyAlignment="1">
      <alignment horizontal="left" vertical="center"/>
    </xf>
    <xf numFmtId="0" fontId="87" fillId="36" borderId="0" xfId="0" applyFont="1" applyFill="1" applyBorder="1" applyAlignment="1">
      <alignment horizontal="right" vertical="center"/>
    </xf>
    <xf numFmtId="0" fontId="91" fillId="0" borderId="0" xfId="0" applyFont="1" applyBorder="1" applyAlignment="1">
      <alignment horizontal="left" vertical="center" indent="1"/>
    </xf>
    <xf numFmtId="0" fontId="91" fillId="0" borderId="0" xfId="0" applyFont="1" applyBorder="1" applyAlignment="1">
      <alignment vertical="center"/>
    </xf>
    <xf numFmtId="0" fontId="87" fillId="0" borderId="0" xfId="0" applyFont="1" applyBorder="1" applyAlignment="1">
      <alignment horizontal="right" vertical="center"/>
    </xf>
    <xf numFmtId="0" fontId="85" fillId="0" borderId="3" xfId="0" applyFont="1" applyBorder="1" applyAlignment="1">
      <alignment horizontal="left" vertical="center"/>
    </xf>
    <xf numFmtId="0" fontId="93" fillId="0" borderId="0" xfId="0" applyFont="1" applyBorder="1" applyAlignment="1">
      <alignment horizontal="center" vertical="center"/>
    </xf>
    <xf numFmtId="0" fontId="8" fillId="0" borderId="42" xfId="74" applyFont="1" applyBorder="1">
      <alignment vertical="center"/>
    </xf>
    <xf numFmtId="0" fontId="8" fillId="0" borderId="24" xfId="0" applyFont="1" applyBorder="1" applyAlignment="1">
      <alignment horizontal="center" vertical="center" shrinkToFit="1"/>
    </xf>
    <xf numFmtId="0" fontId="8" fillId="0" borderId="3" xfId="74" applyFont="1" applyBorder="1" applyAlignment="1">
      <alignment horizontal="left" vertical="center"/>
    </xf>
    <xf numFmtId="0" fontId="6" fillId="0" borderId="4" xfId="0" applyFont="1" applyBorder="1" applyAlignment="1">
      <alignment horizontal="center"/>
    </xf>
    <xf numFmtId="0" fontId="8" fillId="0" borderId="16" xfId="0" applyFont="1" applyBorder="1" applyAlignment="1">
      <alignment vertical="center"/>
    </xf>
    <xf numFmtId="0" fontId="8" fillId="0" borderId="13" xfId="0" applyFont="1" applyBorder="1" applyAlignment="1">
      <alignment vertical="center"/>
    </xf>
    <xf numFmtId="38" fontId="8" fillId="0" borderId="16" xfId="42" applyFont="1" applyBorder="1" applyAlignment="1">
      <alignment horizontal="right" vertical="center" indent="1"/>
    </xf>
    <xf numFmtId="0" fontId="8" fillId="0" borderId="14" xfId="0" applyFont="1" applyBorder="1" applyAlignment="1">
      <alignment vertical="center"/>
    </xf>
    <xf numFmtId="0" fontId="6" fillId="0" borderId="86"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vertical="center"/>
    </xf>
    <xf numFmtId="0" fontId="94" fillId="0" borderId="16" xfId="0" applyFont="1" applyBorder="1" applyAlignment="1">
      <alignment horizontal="center" vertical="top"/>
    </xf>
    <xf numFmtId="0" fontId="8" fillId="0" borderId="69" xfId="74" applyFont="1" applyBorder="1" applyAlignment="1">
      <alignment vertical="center" shrinkToFi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3" xfId="0" applyFont="1" applyBorder="1" applyAlignment="1">
      <alignment vertical="center"/>
    </xf>
    <xf numFmtId="0" fontId="8" fillId="0" borderId="17" xfId="0" applyFont="1" applyBorder="1" applyAlignment="1">
      <alignment vertical="center"/>
    </xf>
    <xf numFmtId="0" fontId="8" fillId="0" borderId="18" xfId="0" applyFont="1" applyBorder="1" applyAlignment="1">
      <alignment vertical="center"/>
    </xf>
    <xf numFmtId="38" fontId="8" fillId="0" borderId="17" xfId="42" applyFont="1" applyBorder="1" applyAlignment="1">
      <alignment horizontal="right" vertical="center" indent="1"/>
    </xf>
    <xf numFmtId="0" fontId="8" fillId="0" borderId="19" xfId="0" applyFont="1" applyBorder="1" applyAlignment="1">
      <alignment vertical="center"/>
    </xf>
    <xf numFmtId="0" fontId="6" fillId="0" borderId="76"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vertical="center"/>
    </xf>
    <xf numFmtId="0" fontId="6" fillId="0" borderId="17" xfId="0" applyFont="1" applyBorder="1" applyAlignment="1">
      <alignment horizontal="center"/>
    </xf>
    <xf numFmtId="0" fontId="8" fillId="0" borderId="17" xfId="74" applyFont="1" applyBorder="1" applyAlignment="1">
      <alignment vertical="center" shrinkToFit="1"/>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89" xfId="0" applyFont="1" applyBorder="1" applyAlignment="1">
      <alignment vertical="center"/>
    </xf>
    <xf numFmtId="0" fontId="6" fillId="0" borderId="20" xfId="0" applyFont="1" applyBorder="1" applyAlignment="1">
      <alignment vertical="center"/>
    </xf>
    <xf numFmtId="0" fontId="6" fillId="0" borderId="76" xfId="0" applyFont="1" applyBorder="1" applyAlignment="1">
      <alignment vertical="center"/>
    </xf>
    <xf numFmtId="0" fontId="6" fillId="0" borderId="19" xfId="0" applyFont="1" applyBorder="1" applyAlignment="1">
      <alignment vertical="center"/>
    </xf>
    <xf numFmtId="0" fontId="8" fillId="0" borderId="68" xfId="0" applyFont="1" applyBorder="1" applyAlignment="1">
      <alignment vertical="center"/>
    </xf>
    <xf numFmtId="0" fontId="8" fillId="0" borderId="24" xfId="0" applyFont="1" applyBorder="1" applyAlignment="1">
      <alignment vertical="center"/>
    </xf>
    <xf numFmtId="0" fontId="8" fillId="0" borderId="21" xfId="0" applyFont="1" applyBorder="1" applyAlignment="1">
      <alignment vertical="center"/>
    </xf>
    <xf numFmtId="38" fontId="8" fillId="0" borderId="24" xfId="42" applyFont="1" applyBorder="1" applyAlignment="1">
      <alignment horizontal="right" vertical="center" indent="1"/>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24" xfId="0" applyFont="1" applyBorder="1" applyAlignment="1">
      <alignment horizontal="center"/>
    </xf>
    <xf numFmtId="0" fontId="6" fillId="0" borderId="22" xfId="0" applyFont="1" applyBorder="1" applyAlignment="1">
      <alignment vertical="center"/>
    </xf>
    <xf numFmtId="0" fontId="6" fillId="0" borderId="23" xfId="0" applyFont="1" applyBorder="1" applyAlignment="1">
      <alignment vertical="center"/>
    </xf>
    <xf numFmtId="0" fontId="6" fillId="0" borderId="21" xfId="0" applyFont="1" applyBorder="1" applyAlignment="1">
      <alignment vertical="center"/>
    </xf>
    <xf numFmtId="0" fontId="8" fillId="0" borderId="84" xfId="0" applyFont="1" applyBorder="1" applyAlignment="1">
      <alignment horizontal="center" vertical="center"/>
    </xf>
    <xf numFmtId="0" fontId="6" fillId="0" borderId="78" xfId="0" applyFont="1" applyBorder="1" applyAlignment="1">
      <alignment vertical="center"/>
    </xf>
    <xf numFmtId="0" fontId="6" fillId="0" borderId="83" xfId="0" applyFont="1" applyBorder="1" applyAlignment="1">
      <alignment vertical="center"/>
    </xf>
    <xf numFmtId="0" fontId="6" fillId="0" borderId="84" xfId="0" applyFont="1" applyBorder="1" applyAlignment="1">
      <alignment vertical="center"/>
    </xf>
    <xf numFmtId="0" fontId="6" fillId="0" borderId="69" xfId="0" applyFont="1" applyBorder="1" applyAlignment="1">
      <alignment vertical="center"/>
    </xf>
    <xf numFmtId="0" fontId="8" fillId="0" borderId="25" xfId="0" applyFont="1" applyBorder="1" applyAlignment="1">
      <alignment horizontal="center"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5" xfId="0" applyFont="1" applyBorder="1" applyAlignment="1">
      <alignment vertical="center"/>
    </xf>
    <xf numFmtId="0" fontId="6" fillId="0" borderId="4" xfId="0" applyFont="1" applyBorder="1" applyAlignment="1">
      <alignment vertical="center"/>
    </xf>
    <xf numFmtId="0" fontId="8" fillId="0" borderId="21" xfId="0" applyFont="1" applyBorder="1" applyAlignment="1">
      <alignment horizontal="center" vertical="center"/>
    </xf>
    <xf numFmtId="0" fontId="6" fillId="0" borderId="85" xfId="0" applyFont="1" applyBorder="1" applyAlignment="1">
      <alignment vertical="center"/>
    </xf>
    <xf numFmtId="0" fontId="6" fillId="0" borderId="24" xfId="0" applyFont="1" applyBorder="1" applyAlignment="1">
      <alignment vertical="center"/>
    </xf>
    <xf numFmtId="0" fontId="8" fillId="0" borderId="28" xfId="0" applyFont="1" applyBorder="1" applyAlignment="1">
      <alignment horizontal="center" vertical="center"/>
    </xf>
    <xf numFmtId="0" fontId="6" fillId="0" borderId="31" xfId="0" applyFont="1" applyBorder="1" applyAlignment="1">
      <alignment vertical="center"/>
    </xf>
    <xf numFmtId="0" fontId="6" fillId="0" borderId="32" xfId="0" applyFont="1" applyBorder="1" applyAlignment="1">
      <alignmen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36" xfId="0" applyFont="1" applyBorder="1" applyAlignment="1">
      <alignment vertical="center"/>
    </xf>
    <xf numFmtId="0" fontId="6" fillId="0" borderId="37" xfId="0" applyFont="1" applyBorder="1" applyAlignment="1">
      <alignment vertical="center"/>
    </xf>
    <xf numFmtId="0" fontId="6" fillId="0" borderId="28" xfId="0" applyFont="1" applyBorder="1" applyAlignment="1">
      <alignment vertical="center"/>
    </xf>
    <xf numFmtId="0" fontId="6" fillId="0" borderId="38" xfId="0" applyFont="1" applyBorder="1" applyAlignment="1">
      <alignment vertical="center"/>
    </xf>
    <xf numFmtId="0" fontId="0" fillId="0" borderId="39" xfId="0" applyFont="1" applyBorder="1" applyAlignment="1">
      <alignment vertical="center"/>
    </xf>
    <xf numFmtId="0" fontId="0" fillId="0" borderId="40" xfId="0" applyFont="1" applyBorder="1" applyAlignment="1">
      <alignment vertical="center"/>
    </xf>
    <xf numFmtId="0" fontId="0" fillId="0" borderId="41" xfId="0" applyFont="1" applyBorder="1" applyAlignment="1">
      <alignment vertical="center"/>
    </xf>
    <xf numFmtId="0" fontId="0" fillId="0" borderId="29" xfId="0" applyFont="1" applyBorder="1" applyAlignment="1">
      <alignment vertical="center"/>
    </xf>
    <xf numFmtId="0" fontId="0" fillId="0" borderId="30" xfId="0" applyFont="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42" xfId="0" applyFont="1" applyBorder="1" applyAlignment="1">
      <alignment vertical="center"/>
    </xf>
    <xf numFmtId="0" fontId="0" fillId="0" borderId="4" xfId="0" applyFont="1" applyBorder="1" applyAlignment="1">
      <alignment vertical="center"/>
    </xf>
    <xf numFmtId="0" fontId="0" fillId="0" borderId="43" xfId="0" applyFont="1" applyBorder="1" applyAlignment="1">
      <alignment vertical="center"/>
    </xf>
    <xf numFmtId="0" fontId="1" fillId="0" borderId="3" xfId="74" applyFont="1" applyBorder="1" applyAlignment="1">
      <alignment horizontal="left" vertical="center" indent="1"/>
    </xf>
    <xf numFmtId="0" fontId="1" fillId="0" borderId="0" xfId="74" applyFont="1" applyAlignment="1">
      <alignment horizontal="right" vertical="center" indent="4"/>
    </xf>
    <xf numFmtId="0" fontId="1" fillId="0" borderId="0" xfId="74" applyFont="1" applyAlignment="1">
      <alignment horizontal="right" vertical="center" indent="2"/>
    </xf>
    <xf numFmtId="0" fontId="1" fillId="0" borderId="9" xfId="74" applyFont="1" applyBorder="1" applyAlignment="1">
      <alignment horizontal="center" vertical="center"/>
    </xf>
    <xf numFmtId="0" fontId="1" fillId="0" borderId="80" xfId="74" applyFont="1" applyBorder="1" applyAlignment="1">
      <alignment horizontal="center" vertical="center"/>
    </xf>
    <xf numFmtId="0" fontId="1" fillId="0" borderId="44" xfId="74" applyFont="1" applyBorder="1" applyAlignment="1">
      <alignment horizontal="center" vertical="center"/>
    </xf>
    <xf numFmtId="0" fontId="1" fillId="0" borderId="81" xfId="74" applyFont="1" applyBorder="1" applyAlignment="1">
      <alignment horizontal="center" vertical="center"/>
    </xf>
    <xf numFmtId="0" fontId="1" fillId="0" borderId="45" xfId="74" applyFont="1" applyBorder="1" applyAlignment="1">
      <alignment horizontal="center" vertical="center"/>
    </xf>
    <xf numFmtId="0" fontId="1" fillId="0" borderId="82" xfId="74" applyFont="1" applyBorder="1" applyAlignment="1">
      <alignment horizontal="center" vertical="center"/>
    </xf>
    <xf numFmtId="0" fontId="1" fillId="0" borderId="34" xfId="74" applyFont="1" applyBorder="1" applyAlignment="1">
      <alignment horizontal="center" vertical="center"/>
    </xf>
    <xf numFmtId="0" fontId="39" fillId="0" borderId="0" xfId="69" applyFont="1"/>
    <xf numFmtId="0" fontId="1" fillId="0" borderId="0" xfId="70" applyFont="1" applyFill="1" applyAlignment="1">
      <alignment vertical="center"/>
    </xf>
    <xf numFmtId="0" fontId="1" fillId="0" borderId="0" xfId="71" applyFont="1" applyFill="1" applyAlignment="1">
      <alignment vertical="center"/>
    </xf>
    <xf numFmtId="0" fontId="39" fillId="0" borderId="0" xfId="69" applyFont="1" applyFill="1"/>
    <xf numFmtId="0" fontId="1" fillId="4" borderId="0" xfId="70" applyFont="1" applyFill="1" applyAlignment="1">
      <alignment vertical="center"/>
    </xf>
    <xf numFmtId="0" fontId="39" fillId="4" borderId="0" xfId="69" applyFont="1" applyFill="1"/>
    <xf numFmtId="0" fontId="39" fillId="0" borderId="0" xfId="69" applyFont="1" applyFill="1" applyAlignment="1">
      <alignment horizontal="left"/>
    </xf>
    <xf numFmtId="0" fontId="39" fillId="0" borderId="0" xfId="69" applyFont="1" applyAlignment="1">
      <alignment horizontal="left"/>
    </xf>
    <xf numFmtId="0" fontId="39" fillId="0" borderId="0" xfId="69" applyFont="1" applyFill="1" applyAlignment="1">
      <alignment horizontal="right" indent="1"/>
    </xf>
    <xf numFmtId="0" fontId="39" fillId="0" borderId="0" xfId="69" applyFont="1" applyAlignment="1">
      <alignment horizontal="right"/>
    </xf>
    <xf numFmtId="0" fontId="39" fillId="4" borderId="0" xfId="69" applyFont="1" applyFill="1" applyAlignment="1">
      <alignment vertical="top"/>
    </xf>
    <xf numFmtId="0" fontId="39" fillId="0" borderId="0" xfId="69" applyFont="1" applyFill="1" applyAlignment="1">
      <alignment horizontal="right"/>
    </xf>
    <xf numFmtId="176" fontId="39" fillId="0" borderId="0" xfId="69" applyNumberFormat="1" applyFont="1" applyFill="1" applyAlignment="1">
      <alignment horizontal="center" shrinkToFit="1"/>
    </xf>
    <xf numFmtId="0" fontId="95" fillId="0" borderId="0" xfId="69" applyFont="1" applyAlignment="1">
      <alignment horizontal="left" indent="12"/>
    </xf>
    <xf numFmtId="0" fontId="39" fillId="0" borderId="0" xfId="69" applyFont="1" applyAlignment="1">
      <alignment horizontal="centerContinuous"/>
    </xf>
    <xf numFmtId="0" fontId="39" fillId="0" borderId="4" xfId="69" applyFont="1" applyBorder="1" applyAlignment="1">
      <alignment horizontal="center" vertical="center"/>
    </xf>
    <xf numFmtId="0" fontId="39" fillId="0" borderId="0" xfId="69" applyFont="1" applyBorder="1"/>
    <xf numFmtId="0" fontId="39" fillId="0" borderId="4" xfId="69" applyFont="1" applyBorder="1" applyAlignment="1">
      <alignment horizontal="centerContinuous" vertical="center"/>
    </xf>
    <xf numFmtId="0" fontId="39" fillId="0" borderId="9" xfId="69" applyFont="1" applyBorder="1" applyAlignment="1">
      <alignment horizontal="center" vertical="center"/>
    </xf>
    <xf numFmtId="0" fontId="39" fillId="0" borderId="11" xfId="69" applyFont="1" applyBorder="1" applyAlignment="1">
      <alignment horizontal="center" vertical="center"/>
    </xf>
    <xf numFmtId="0" fontId="90" fillId="4" borderId="12" xfId="69" applyFont="1" applyFill="1" applyBorder="1" applyAlignment="1">
      <alignment vertical="center" wrapText="1"/>
    </xf>
    <xf numFmtId="0" fontId="90" fillId="4" borderId="9" xfId="69" applyFont="1" applyFill="1" applyBorder="1" applyAlignment="1">
      <alignment horizontal="center" vertical="center" wrapText="1"/>
    </xf>
    <xf numFmtId="0" fontId="90" fillId="4" borderId="11" xfId="69" applyFont="1" applyFill="1" applyBorder="1" applyAlignment="1">
      <alignment vertical="center" wrapText="1"/>
    </xf>
    <xf numFmtId="0" fontId="90" fillId="4" borderId="4" xfId="69" applyFont="1" applyFill="1" applyBorder="1" applyAlignment="1">
      <alignment vertical="center" wrapText="1"/>
    </xf>
    <xf numFmtId="0" fontId="39" fillId="0" borderId="32" xfId="69" applyFont="1" applyBorder="1"/>
    <xf numFmtId="0" fontId="39" fillId="0" borderId="0" xfId="68" applyFont="1"/>
    <xf numFmtId="0" fontId="95" fillId="0" borderId="0" xfId="69" applyFont="1"/>
    <xf numFmtId="49" fontId="1" fillId="0" borderId="0" xfId="74" applyNumberFormat="1" applyFont="1" applyAlignment="1">
      <alignment vertical="center"/>
    </xf>
    <xf numFmtId="0" fontId="0" fillId="0" borderId="9" xfId="0" applyFont="1" applyBorder="1" applyAlignment="1">
      <alignment vertical="center"/>
    </xf>
    <xf numFmtId="0" fontId="91" fillId="0" borderId="44" xfId="0" applyFont="1" applyBorder="1" applyAlignment="1">
      <alignment horizontal="center"/>
    </xf>
    <xf numFmtId="0" fontId="91" fillId="0" borderId="34" xfId="0" applyFont="1" applyBorder="1" applyAlignment="1">
      <alignment horizontal="center" vertical="top" shrinkToFit="1"/>
    </xf>
    <xf numFmtId="0" fontId="0" fillId="0" borderId="53" xfId="0" applyFont="1" applyBorder="1" applyAlignment="1">
      <alignment vertical="center"/>
    </xf>
    <xf numFmtId="0" fontId="0" fillId="0" borderId="54" xfId="0" applyFont="1" applyBorder="1" applyAlignment="1">
      <alignment vertical="center"/>
    </xf>
    <xf numFmtId="0" fontId="0" fillId="0" borderId="55" xfId="0" applyFont="1" applyBorder="1" applyAlignment="1">
      <alignment vertical="center"/>
    </xf>
    <xf numFmtId="0" fontId="0" fillId="0" borderId="56" xfId="0" applyFont="1" applyBorder="1" applyAlignment="1">
      <alignment vertical="center"/>
    </xf>
    <xf numFmtId="0" fontId="0" fillId="0" borderId="57" xfId="0" applyFont="1" applyBorder="1" applyAlignment="1">
      <alignment vertical="center"/>
    </xf>
    <xf numFmtId="0" fontId="0" fillId="0" borderId="42" xfId="0" applyFont="1" applyBorder="1" applyAlignment="1">
      <alignment horizontal="left" vertical="center" indent="1"/>
    </xf>
    <xf numFmtId="0" fontId="0" fillId="0" borderId="0" xfId="0" applyFont="1" applyBorder="1" applyAlignment="1">
      <alignment horizontal="left" vertical="center" indent="2"/>
    </xf>
    <xf numFmtId="0" fontId="0" fillId="0" borderId="58" xfId="0" applyFont="1" applyBorder="1" applyAlignment="1">
      <alignment vertical="center"/>
    </xf>
    <xf numFmtId="0" fontId="0" fillId="0" borderId="59" xfId="0" applyFont="1" applyBorder="1" applyAlignment="1">
      <alignment vertical="center"/>
    </xf>
    <xf numFmtId="0" fontId="0" fillId="0" borderId="60" xfId="0" applyFont="1" applyBorder="1" applyAlignment="1">
      <alignment vertical="center"/>
    </xf>
    <xf numFmtId="0" fontId="8" fillId="0" borderId="70" xfId="0" applyFont="1" applyBorder="1" applyAlignment="1">
      <alignment vertical="center"/>
    </xf>
    <xf numFmtId="0" fontId="87" fillId="0" borderId="71" xfId="0" applyFont="1" applyBorder="1" applyAlignment="1">
      <alignment horizontal="center" vertical="center"/>
    </xf>
    <xf numFmtId="0" fontId="0" fillId="0" borderId="72" xfId="0" applyFont="1" applyBorder="1" applyAlignment="1">
      <alignment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66" xfId="0" applyFont="1" applyBorder="1" applyAlignment="1">
      <alignment vertical="center"/>
    </xf>
    <xf numFmtId="0" fontId="6" fillId="0" borderId="40" xfId="0" applyFont="1" applyBorder="1" applyAlignment="1">
      <alignment horizontal="right" vertical="center"/>
    </xf>
    <xf numFmtId="0" fontId="6" fillId="0" borderId="67" xfId="0" applyFont="1" applyBorder="1" applyAlignment="1">
      <alignment vertical="center"/>
    </xf>
    <xf numFmtId="0" fontId="6" fillId="0" borderId="63" xfId="0" applyFont="1" applyBorder="1" applyAlignment="1">
      <alignment vertical="center"/>
    </xf>
    <xf numFmtId="0" fontId="0" fillId="0" borderId="64" xfId="0" applyFont="1" applyBorder="1" applyAlignment="1">
      <alignment vertical="center"/>
    </xf>
    <xf numFmtId="0" fontId="6" fillId="0" borderId="64" xfId="0" applyFont="1" applyBorder="1" applyAlignment="1">
      <alignment vertical="center"/>
    </xf>
    <xf numFmtId="0" fontId="6" fillId="0" borderId="65" xfId="0" applyFont="1" applyBorder="1" applyAlignment="1">
      <alignment vertical="center"/>
    </xf>
    <xf numFmtId="0" fontId="0" fillId="0" borderId="0" xfId="0" applyFont="1" applyAlignment="1">
      <alignment horizontal="left" vertical="center" shrinkToFit="1"/>
    </xf>
    <xf numFmtId="176" fontId="6" fillId="0" borderId="3" xfId="0" applyNumberFormat="1" applyFont="1" applyBorder="1" applyAlignment="1">
      <alignment horizontal="center" vertical="center"/>
    </xf>
    <xf numFmtId="0" fontId="0" fillId="0" borderId="0" xfId="0" applyFont="1" applyAlignment="1">
      <alignment horizontal="left" vertical="top"/>
    </xf>
    <xf numFmtId="0" fontId="91" fillId="0" borderId="11" xfId="0" applyFont="1" applyBorder="1" applyAlignment="1">
      <alignment horizontal="center" vertical="center"/>
    </xf>
    <xf numFmtId="0" fontId="91" fillId="0" borderId="9" xfId="0" applyFont="1" applyBorder="1" applyAlignment="1">
      <alignment horizontal="center" vertical="center"/>
    </xf>
    <xf numFmtId="0" fontId="91" fillId="0" borderId="5" xfId="0" applyFont="1" applyBorder="1" applyAlignment="1">
      <alignment horizontal="center" vertical="center"/>
    </xf>
    <xf numFmtId="0" fontId="91" fillId="0" borderId="12" xfId="0" applyFont="1" applyBorder="1" applyAlignment="1">
      <alignment horizontal="center" vertical="center"/>
    </xf>
    <xf numFmtId="0" fontId="91" fillId="0" borderId="11" xfId="0" applyFont="1" applyBorder="1" applyAlignment="1">
      <alignment horizontal="right" vertical="center" indent="1"/>
    </xf>
    <xf numFmtId="0" fontId="91" fillId="0" borderId="5" xfId="0" applyFont="1" applyBorder="1" applyAlignment="1">
      <alignment horizontal="right" vertical="center" indent="1"/>
    </xf>
    <xf numFmtId="0" fontId="91" fillId="0" borderId="4" xfId="0" applyFont="1" applyBorder="1" applyAlignment="1">
      <alignment horizontal="right" vertical="center" indent="1"/>
    </xf>
    <xf numFmtId="0" fontId="91" fillId="0" borderId="4" xfId="0" applyFont="1" applyBorder="1" applyAlignment="1">
      <alignment vertical="center"/>
    </xf>
    <xf numFmtId="0" fontId="91" fillId="0" borderId="44" xfId="0" applyFont="1" applyBorder="1" applyAlignment="1">
      <alignment vertical="center"/>
    </xf>
    <xf numFmtId="0" fontId="91" fillId="0" borderId="43" xfId="0" applyFont="1" applyBorder="1" applyAlignment="1">
      <alignment vertical="center"/>
    </xf>
    <xf numFmtId="0" fontId="91" fillId="0" borderId="42" xfId="0" applyFont="1" applyBorder="1" applyAlignment="1">
      <alignment vertical="center"/>
    </xf>
    <xf numFmtId="0" fontId="91" fillId="0" borderId="40" xfId="0" applyFont="1" applyBorder="1" applyAlignment="1">
      <alignment vertical="center"/>
    </xf>
    <xf numFmtId="0" fontId="91" fillId="0" borderId="45" xfId="0" applyFont="1" applyBorder="1" applyAlignment="1">
      <alignment horizontal="center" vertical="center"/>
    </xf>
    <xf numFmtId="0" fontId="91" fillId="0" borderId="39" xfId="0" applyFont="1" applyBorder="1" applyAlignment="1">
      <alignment vertical="center"/>
    </xf>
    <xf numFmtId="0" fontId="91" fillId="0" borderId="41" xfId="0" applyFont="1" applyBorder="1" applyAlignment="1">
      <alignment vertical="center"/>
    </xf>
    <xf numFmtId="0" fontId="91" fillId="0" borderId="34" xfId="0" applyFont="1" applyBorder="1" applyAlignment="1">
      <alignment vertical="center"/>
    </xf>
    <xf numFmtId="0" fontId="91" fillId="0" borderId="29" xfId="0" applyFont="1" applyBorder="1" applyAlignment="1">
      <alignment vertical="center"/>
    </xf>
    <xf numFmtId="0" fontId="91" fillId="0" borderId="3" xfId="0" applyFont="1" applyBorder="1" applyAlignment="1">
      <alignment vertical="center"/>
    </xf>
    <xf numFmtId="0" fontId="91" fillId="0" borderId="30" xfId="0" applyFont="1" applyBorder="1" applyAlignment="1">
      <alignment vertical="center"/>
    </xf>
    <xf numFmtId="0" fontId="75" fillId="6" borderId="0" xfId="60" applyFont="1" applyFill="1">
      <alignment vertical="center"/>
    </xf>
    <xf numFmtId="0" fontId="1" fillId="6" borderId="0" xfId="60" applyFont="1" applyFill="1">
      <alignment vertical="center"/>
    </xf>
    <xf numFmtId="0" fontId="84" fillId="6" borderId="0" xfId="60" applyFont="1" applyFill="1">
      <alignment vertical="center"/>
    </xf>
    <xf numFmtId="0" fontId="1" fillId="6" borderId="3" xfId="60" applyFont="1" applyFill="1" applyBorder="1">
      <alignment vertical="center"/>
    </xf>
    <xf numFmtId="0" fontId="1" fillId="0" borderId="0" xfId="60" applyFont="1" applyFill="1">
      <alignment vertical="center"/>
    </xf>
    <xf numFmtId="0" fontId="1" fillId="0" borderId="3" xfId="60" applyFont="1" applyFill="1" applyBorder="1">
      <alignment vertical="center"/>
    </xf>
    <xf numFmtId="0" fontId="1" fillId="3" borderId="2" xfId="60" applyFont="1" applyFill="1" applyBorder="1">
      <alignment vertical="center"/>
    </xf>
    <xf numFmtId="0" fontId="1" fillId="6" borderId="43" xfId="60" applyFont="1" applyFill="1" applyBorder="1">
      <alignment vertical="center"/>
    </xf>
    <xf numFmtId="0" fontId="1" fillId="6" borderId="42" xfId="60" applyFont="1" applyFill="1" applyBorder="1">
      <alignment vertical="center"/>
    </xf>
    <xf numFmtId="0" fontId="1" fillId="6" borderId="40" xfId="60" applyFont="1" applyFill="1" applyBorder="1" applyAlignment="1">
      <alignment horizontal="center" vertical="center"/>
    </xf>
    <xf numFmtId="0" fontId="1" fillId="6" borderId="29" xfId="60" applyFont="1" applyFill="1" applyBorder="1">
      <alignment vertical="center"/>
    </xf>
    <xf numFmtId="0" fontId="1" fillId="6" borderId="4" xfId="60" applyFont="1" applyFill="1" applyBorder="1" applyAlignment="1">
      <alignment horizontal="center" vertical="center"/>
    </xf>
    <xf numFmtId="0" fontId="1" fillId="6" borderId="30" xfId="60" applyFont="1" applyFill="1" applyBorder="1" applyAlignment="1">
      <alignment horizontal="center" vertical="center"/>
    </xf>
    <xf numFmtId="0" fontId="1" fillId="6" borderId="39" xfId="60" applyFont="1" applyFill="1" applyBorder="1">
      <alignment vertical="center"/>
    </xf>
    <xf numFmtId="0" fontId="1" fillId="3" borderId="4" xfId="60" applyFont="1" applyFill="1" applyBorder="1">
      <alignment vertical="center"/>
    </xf>
    <xf numFmtId="177" fontId="1" fillId="6" borderId="4" xfId="60" applyNumberFormat="1" applyFont="1" applyFill="1" applyBorder="1">
      <alignment vertical="center"/>
    </xf>
    <xf numFmtId="0" fontId="1" fillId="6" borderId="4" xfId="60" applyFont="1" applyFill="1" applyBorder="1">
      <alignment vertical="center"/>
    </xf>
    <xf numFmtId="0" fontId="94" fillId="6" borderId="4" xfId="60" applyFont="1" applyFill="1" applyBorder="1">
      <alignment vertical="center"/>
    </xf>
    <xf numFmtId="0" fontId="1" fillId="5" borderId="0" xfId="60" applyFont="1" applyFill="1">
      <alignment vertical="center"/>
    </xf>
    <xf numFmtId="0" fontId="39" fillId="3" borderId="4" xfId="60" applyFont="1" applyFill="1" applyBorder="1">
      <alignment vertical="center"/>
    </xf>
    <xf numFmtId="177" fontId="39" fillId="6" borderId="4" xfId="60" applyNumberFormat="1" applyFont="1" applyFill="1" applyBorder="1">
      <alignment vertical="center"/>
    </xf>
    <xf numFmtId="0" fontId="39" fillId="6" borderId="4" xfId="60" applyFont="1" applyFill="1" applyBorder="1">
      <alignment vertical="center"/>
    </xf>
    <xf numFmtId="0" fontId="41" fillId="6" borderId="0" xfId="60" applyFont="1" applyFill="1">
      <alignment vertical="center"/>
    </xf>
    <xf numFmtId="0" fontId="1" fillId="6" borderId="45" xfId="60" applyFont="1" applyFill="1" applyBorder="1">
      <alignment vertical="center"/>
    </xf>
    <xf numFmtId="0" fontId="1" fillId="3" borderId="42" xfId="60" applyFont="1" applyFill="1" applyBorder="1">
      <alignment vertical="center"/>
    </xf>
    <xf numFmtId="0" fontId="1" fillId="6" borderId="40" xfId="60" applyFont="1" applyFill="1" applyBorder="1">
      <alignment vertical="center"/>
    </xf>
    <xf numFmtId="177" fontId="39" fillId="6" borderId="42" xfId="60" applyNumberFormat="1" applyFont="1" applyFill="1" applyBorder="1">
      <alignment vertical="center"/>
    </xf>
    <xf numFmtId="0" fontId="39" fillId="6" borderId="40" xfId="60" applyFont="1" applyFill="1" applyBorder="1">
      <alignment vertical="center"/>
    </xf>
    <xf numFmtId="0" fontId="39" fillId="6" borderId="4" xfId="60" applyFont="1" applyFill="1" applyBorder="1" applyAlignment="1">
      <alignment horizontal="center" vertical="center"/>
    </xf>
    <xf numFmtId="0" fontId="41" fillId="5" borderId="0" xfId="60" applyFont="1" applyFill="1">
      <alignment vertical="center"/>
    </xf>
    <xf numFmtId="0" fontId="94" fillId="6" borderId="5" xfId="60" applyFont="1" applyFill="1" applyBorder="1">
      <alignment vertical="center"/>
    </xf>
    <xf numFmtId="0" fontId="1" fillId="6" borderId="42" xfId="60" applyFont="1" applyFill="1" applyBorder="1" applyAlignment="1">
      <alignment horizontal="center" vertical="center"/>
    </xf>
    <xf numFmtId="177" fontId="1" fillId="6" borderId="42" xfId="60" applyNumberFormat="1" applyFont="1" applyFill="1" applyBorder="1">
      <alignment vertical="center"/>
    </xf>
    <xf numFmtId="0" fontId="39" fillId="6" borderId="39" xfId="60" applyFont="1" applyFill="1" applyBorder="1">
      <alignment vertical="center"/>
    </xf>
    <xf numFmtId="0" fontId="39" fillId="6" borderId="34" xfId="60" applyFont="1" applyFill="1" applyBorder="1" applyAlignment="1">
      <alignment horizontal="left" vertical="center"/>
    </xf>
    <xf numFmtId="0" fontId="1" fillId="6" borderId="34" xfId="60" applyFont="1" applyFill="1" applyBorder="1">
      <alignment vertical="center"/>
    </xf>
    <xf numFmtId="0" fontId="40" fillId="6" borderId="0" xfId="60" applyFont="1" applyFill="1">
      <alignment vertical="center"/>
    </xf>
    <xf numFmtId="0" fontId="8" fillId="0" borderId="0" xfId="63" applyFont="1" applyAlignment="1">
      <alignment vertical="center"/>
    </xf>
    <xf numFmtId="0" fontId="87" fillId="0" borderId="61" xfId="63" applyFont="1" applyBorder="1" applyAlignment="1">
      <alignment horizontal="centerContinuous" vertical="center"/>
    </xf>
    <xf numFmtId="0" fontId="6" fillId="0" borderId="0" xfId="63" applyFont="1" applyBorder="1" applyAlignment="1">
      <alignment horizontal="centerContinuous" vertical="center"/>
    </xf>
    <xf numFmtId="0" fontId="1" fillId="0" borderId="0" xfId="63" applyFont="1" applyBorder="1" applyAlignment="1">
      <alignment horizontal="centerContinuous" vertical="center"/>
    </xf>
    <xf numFmtId="0" fontId="6" fillId="0" borderId="62" xfId="63" applyFont="1" applyBorder="1" applyAlignment="1">
      <alignment horizontal="centerContinuous" vertical="center"/>
    </xf>
    <xf numFmtId="0" fontId="6" fillId="0" borderId="0" xfId="63" applyFont="1" applyAlignment="1">
      <alignment vertical="center"/>
    </xf>
    <xf numFmtId="0" fontId="8" fillId="0" borderId="61" xfId="63" applyFont="1" applyBorder="1" applyAlignment="1">
      <alignment vertical="center"/>
    </xf>
    <xf numFmtId="0" fontId="8" fillId="0" borderId="0" xfId="63" applyFont="1" applyBorder="1" applyAlignment="1">
      <alignment vertical="center"/>
    </xf>
    <xf numFmtId="0" fontId="8" fillId="0" borderId="62" xfId="63" applyFont="1" applyBorder="1" applyAlignment="1">
      <alignment vertical="center"/>
    </xf>
    <xf numFmtId="0" fontId="8" fillId="0" borderId="152" xfId="63" applyFont="1" applyBorder="1" applyAlignment="1">
      <alignment horizontal="centerContinuous" vertical="center"/>
    </xf>
    <xf numFmtId="0" fontId="8" fillId="0" borderId="2" xfId="63" applyFont="1" applyBorder="1" applyAlignment="1">
      <alignment horizontal="centerContinuous" vertical="center"/>
    </xf>
    <xf numFmtId="0" fontId="8" fillId="0" borderId="5" xfId="63" applyFont="1" applyBorder="1" applyAlignment="1">
      <alignment horizontal="centerContinuous" vertical="center"/>
    </xf>
    <xf numFmtId="0" fontId="8" fillId="0" borderId="217" xfId="63" applyFont="1" applyBorder="1" applyAlignment="1">
      <alignment horizontal="right" vertical="center"/>
    </xf>
    <xf numFmtId="0" fontId="8" fillId="0" borderId="2" xfId="63" applyFont="1" applyBorder="1" applyAlignment="1">
      <alignment vertical="center"/>
    </xf>
    <xf numFmtId="0" fontId="8" fillId="0" borderId="5" xfId="63" applyFont="1" applyBorder="1" applyAlignment="1">
      <alignment horizontal="right" vertical="center"/>
    </xf>
    <xf numFmtId="0" fontId="8" fillId="0" borderId="12" xfId="63" applyFont="1" applyBorder="1" applyAlignment="1">
      <alignment vertical="center"/>
    </xf>
    <xf numFmtId="0" fontId="8" fillId="0" borderId="98" xfId="63" applyFont="1" applyBorder="1" applyAlignment="1">
      <alignment vertical="center"/>
    </xf>
    <xf numFmtId="0" fontId="8" fillId="0" borderId="4" xfId="63" applyFont="1" applyBorder="1" applyAlignment="1">
      <alignment horizontal="centerContinuous" vertical="center"/>
    </xf>
    <xf numFmtId="0" fontId="8" fillId="0" borderId="163" xfId="63" applyFont="1" applyBorder="1" applyAlignment="1">
      <alignment horizontal="centerContinuous" vertical="center"/>
    </xf>
    <xf numFmtId="0" fontId="8" fillId="0" borderId="42" xfId="63" applyFont="1" applyBorder="1" applyAlignment="1">
      <alignment horizontal="centerContinuous" vertical="center"/>
    </xf>
    <xf numFmtId="0" fontId="8" fillId="0" borderId="40" xfId="63" applyFont="1" applyBorder="1" applyAlignment="1">
      <alignment horizontal="centerContinuous" vertical="center"/>
    </xf>
    <xf numFmtId="0" fontId="8" fillId="0" borderId="42" xfId="63" applyFont="1" applyFill="1" applyBorder="1" applyAlignment="1"/>
    <xf numFmtId="0" fontId="8" fillId="0" borderId="42" xfId="63" applyFont="1" applyFill="1" applyBorder="1" applyAlignment="1">
      <alignment horizontal="right" vertical="center"/>
    </xf>
    <xf numFmtId="0" fontId="8" fillId="0" borderId="42" xfId="63" applyFont="1" applyFill="1" applyBorder="1" applyAlignment="1">
      <alignment vertical="center"/>
    </xf>
    <xf numFmtId="0" fontId="8" fillId="0" borderId="61" xfId="63" applyFont="1" applyBorder="1" applyAlignment="1">
      <alignment horizontal="centerContinuous" vertical="center"/>
    </xf>
    <xf numFmtId="0" fontId="8" fillId="0" borderId="0" xfId="63" applyFont="1" applyBorder="1" applyAlignment="1">
      <alignment horizontal="centerContinuous" vertical="center"/>
    </xf>
    <xf numFmtId="0" fontId="8" fillId="0" borderId="41" xfId="63" applyFont="1" applyBorder="1" applyAlignment="1">
      <alignment horizontal="centerContinuous" vertical="center"/>
    </xf>
    <xf numFmtId="0" fontId="8" fillId="0" borderId="0" xfId="63" applyFont="1" applyFill="1" applyBorder="1" applyAlignment="1">
      <alignment vertical="center"/>
    </xf>
    <xf numFmtId="0" fontId="8" fillId="0" borderId="179" xfId="63" applyFont="1" applyBorder="1" applyAlignment="1">
      <alignment horizontal="centerContinuous" vertical="center"/>
    </xf>
    <xf numFmtId="0" fontId="8" fillId="0" borderId="3" xfId="63" applyFont="1" applyBorder="1" applyAlignment="1">
      <alignment horizontal="centerContinuous" vertical="center"/>
    </xf>
    <xf numFmtId="0" fontId="8" fillId="0" borderId="30" xfId="63" applyFont="1" applyBorder="1" applyAlignment="1">
      <alignment horizontal="centerContinuous" vertical="center"/>
    </xf>
    <xf numFmtId="0" fontId="8" fillId="0" borderId="3" xfId="63" applyFont="1" applyFill="1" applyBorder="1" applyAlignment="1">
      <alignment vertical="top"/>
    </xf>
    <xf numFmtId="0" fontId="8" fillId="0" borderId="3" xfId="63" applyFont="1" applyFill="1" applyBorder="1" applyAlignment="1">
      <alignment horizontal="right" vertical="center"/>
    </xf>
    <xf numFmtId="0" fontId="8" fillId="0" borderId="3" xfId="63" applyFont="1" applyFill="1" applyBorder="1" applyAlignment="1">
      <alignment vertical="center"/>
    </xf>
    <xf numFmtId="0" fontId="8" fillId="0" borderId="43" xfId="63" applyFont="1" applyBorder="1" applyAlignment="1">
      <alignment horizontal="centerContinuous" vertical="center"/>
    </xf>
    <xf numFmtId="0" fontId="8" fillId="0" borderId="106" xfId="63" applyFont="1" applyBorder="1" applyAlignment="1">
      <alignment horizontal="centerContinuous" vertical="center"/>
    </xf>
    <xf numFmtId="0" fontId="8" fillId="0" borderId="12" xfId="63" applyFont="1" applyBorder="1" applyAlignment="1">
      <alignment horizontal="left" vertical="center"/>
    </xf>
    <xf numFmtId="0" fontId="8" fillId="0" borderId="2" xfId="63" applyFont="1" applyBorder="1" applyAlignment="1">
      <alignment horizontal="left" vertical="center"/>
    </xf>
    <xf numFmtId="0" fontId="8" fillId="0" borderId="5" xfId="63" applyFont="1" applyBorder="1" applyAlignment="1">
      <alignment horizontal="left" vertical="center"/>
    </xf>
    <xf numFmtId="0" fontId="8" fillId="0" borderId="98" xfId="63" applyFont="1" applyBorder="1" applyAlignment="1">
      <alignment horizontal="left" vertical="center"/>
    </xf>
    <xf numFmtId="0" fontId="8" fillId="0" borderId="5" xfId="63" applyFont="1" applyBorder="1" applyAlignment="1">
      <alignment vertical="center"/>
    </xf>
    <xf numFmtId="0" fontId="8" fillId="0" borderId="43" xfId="63" applyFont="1" applyBorder="1" applyAlignment="1">
      <alignment vertical="center"/>
    </xf>
    <xf numFmtId="0" fontId="8" fillId="0" borderId="42" xfId="63" applyFont="1" applyBorder="1" applyAlignment="1">
      <alignment vertical="center"/>
    </xf>
    <xf numFmtId="0" fontId="8" fillId="0" borderId="106" xfId="63" applyFont="1" applyBorder="1" applyAlignment="1">
      <alignment vertical="center"/>
    </xf>
    <xf numFmtId="0" fontId="8" fillId="0" borderId="39" xfId="63" applyFont="1" applyBorder="1" applyAlignment="1">
      <alignment vertical="center"/>
    </xf>
    <xf numFmtId="0" fontId="8" fillId="0" borderId="29" xfId="63" applyFont="1" applyBorder="1" applyAlignment="1">
      <alignment vertical="center"/>
    </xf>
    <xf numFmtId="0" fontId="8" fillId="0" borderId="3" xfId="63" applyFont="1" applyBorder="1" applyAlignment="1">
      <alignment vertical="center"/>
    </xf>
    <xf numFmtId="0" fontId="8" fillId="0" borderId="97" xfId="63" applyFont="1" applyBorder="1" applyAlignment="1">
      <alignment vertical="center"/>
    </xf>
    <xf numFmtId="0" fontId="8" fillId="0" borderId="228" xfId="63" applyFont="1" applyBorder="1" applyAlignment="1">
      <alignment vertical="center"/>
    </xf>
    <xf numFmtId="0" fontId="8" fillId="0" borderId="64" xfId="63" applyFont="1" applyBorder="1" applyAlignment="1">
      <alignment vertical="center"/>
    </xf>
    <xf numFmtId="0" fontId="8" fillId="0" borderId="65" xfId="63" applyFont="1" applyBorder="1" applyAlignment="1">
      <alignment vertical="center"/>
    </xf>
    <xf numFmtId="0" fontId="100" fillId="0" borderId="0" xfId="0" applyFont="1" applyFill="1" applyAlignment="1">
      <alignment vertical="center"/>
    </xf>
    <xf numFmtId="0" fontId="75" fillId="0" borderId="45" xfId="0" applyFont="1" applyBorder="1" applyAlignment="1">
      <alignment horizontal="center" vertical="center"/>
    </xf>
    <xf numFmtId="0" fontId="1" fillId="0" borderId="0" xfId="87" applyFont="1" applyAlignment="1">
      <alignment vertical="center"/>
    </xf>
    <xf numFmtId="0" fontId="1" fillId="0" borderId="0" xfId="87" applyFont="1" applyAlignment="1">
      <alignment horizontal="right" vertical="center"/>
    </xf>
    <xf numFmtId="0" fontId="8" fillId="0" borderId="0" xfId="87" applyFont="1" applyFill="1" applyAlignment="1">
      <alignment vertical="center"/>
    </xf>
    <xf numFmtId="0" fontId="0" fillId="0" borderId="3" xfId="0" applyFont="1" applyBorder="1" applyAlignment="1">
      <alignment horizontal="left" vertical="center" indent="1"/>
    </xf>
    <xf numFmtId="0" fontId="0" fillId="0" borderId="0" xfId="0" applyFont="1" applyBorder="1" applyAlignment="1">
      <alignment horizontal="left" vertical="center" shrinkToFit="1"/>
    </xf>
    <xf numFmtId="0" fontId="94" fillId="0" borderId="3" xfId="0" applyFont="1" applyFill="1" applyBorder="1" applyAlignment="1">
      <alignment vertical="center" wrapText="1"/>
    </xf>
    <xf numFmtId="0" fontId="8" fillId="0" borderId="0" xfId="87" applyFont="1" applyAlignment="1">
      <alignment vertical="center"/>
    </xf>
    <xf numFmtId="0" fontId="0" fillId="0" borderId="0" xfId="67" applyFont="1" applyFill="1"/>
    <xf numFmtId="0" fontId="75" fillId="0" borderId="0" xfId="0" applyFont="1" applyFill="1" applyAlignment="1">
      <alignment vertical="center"/>
    </xf>
    <xf numFmtId="0" fontId="102" fillId="0" borderId="16" xfId="0" applyFont="1" applyFill="1" applyBorder="1" applyAlignment="1">
      <alignment horizontal="left" vertical="center"/>
    </xf>
    <xf numFmtId="0" fontId="103" fillId="0" borderId="0" xfId="74" applyFont="1">
      <alignment vertical="center"/>
    </xf>
    <xf numFmtId="0" fontId="75" fillId="0" borderId="0" xfId="91" applyFont="1" applyFill="1" applyAlignment="1">
      <alignment vertical="center"/>
    </xf>
    <xf numFmtId="0" fontId="105" fillId="0" borderId="0" xfId="91" applyFont="1" applyFill="1" applyAlignment="1">
      <alignment vertical="center"/>
    </xf>
    <xf numFmtId="0" fontId="75" fillId="0" borderId="0" xfId="91" applyFont="1" applyFill="1" applyBorder="1" applyAlignment="1">
      <alignment vertical="center"/>
    </xf>
    <xf numFmtId="0" fontId="75" fillId="0" borderId="0" xfId="91" applyFont="1" applyFill="1" applyBorder="1" applyAlignment="1">
      <alignment horizontal="distributed" vertical="center"/>
    </xf>
    <xf numFmtId="0" fontId="75" fillId="0" borderId="0" xfId="91" applyFont="1" applyFill="1" applyBorder="1" applyAlignment="1">
      <alignment horizontal="center" vertical="center"/>
    </xf>
    <xf numFmtId="0" fontId="75" fillId="0" borderId="0" xfId="91" applyNumberFormat="1" applyFont="1" applyFill="1" applyBorder="1" applyAlignment="1">
      <alignment vertical="center"/>
    </xf>
    <xf numFmtId="0" fontId="75" fillId="0" borderId="0" xfId="91" applyFont="1" applyFill="1" applyBorder="1" applyAlignment="1">
      <alignment horizontal="distributed" vertical="center" indent="1"/>
    </xf>
    <xf numFmtId="0" fontId="75" fillId="0" borderId="4" xfId="91" applyFont="1" applyFill="1" applyBorder="1" applyAlignment="1">
      <alignment horizontal="distributed" vertical="center" indent="1"/>
    </xf>
    <xf numFmtId="0" fontId="75" fillId="0" borderId="2" xfId="91" quotePrefix="1" applyFont="1" applyFill="1" applyBorder="1" applyAlignment="1">
      <alignment horizontal="center" vertical="center"/>
    </xf>
    <xf numFmtId="0" fontId="75" fillId="0" borderId="44" xfId="91" applyFont="1" applyFill="1" applyBorder="1" applyAlignment="1">
      <alignment horizontal="distributed" vertical="center" indent="1"/>
    </xf>
    <xf numFmtId="0" fontId="75" fillId="0" borderId="43" xfId="91" applyFont="1" applyFill="1" applyBorder="1" applyAlignment="1">
      <alignment horizontal="center" vertical="center"/>
    </xf>
    <xf numFmtId="0" fontId="75" fillId="0" borderId="45" xfId="91" applyFont="1" applyFill="1" applyBorder="1" applyAlignment="1">
      <alignment horizontal="distributed" vertical="center" indent="1"/>
    </xf>
    <xf numFmtId="0" fontId="75" fillId="0" borderId="39" xfId="91" applyFont="1" applyFill="1" applyBorder="1" applyAlignment="1">
      <alignment horizontal="center" vertical="center"/>
    </xf>
    <xf numFmtId="200" fontId="75" fillId="0" borderId="0" xfId="91" applyNumberFormat="1" applyFont="1" applyFill="1" applyBorder="1" applyAlignment="1">
      <alignment horizontal="left" vertical="center"/>
    </xf>
    <xf numFmtId="0" fontId="75" fillId="0" borderId="41" xfId="91" applyFont="1" applyFill="1" applyBorder="1" applyAlignment="1">
      <alignment vertical="center"/>
    </xf>
    <xf numFmtId="201" fontId="75" fillId="0" borderId="0" xfId="91" applyNumberFormat="1" applyFont="1" applyFill="1" applyBorder="1" applyAlignment="1">
      <alignment horizontal="left" vertical="center"/>
    </xf>
    <xf numFmtId="201" fontId="75" fillId="0" borderId="0" xfId="91" quotePrefix="1" applyNumberFormat="1" applyFont="1" applyFill="1" applyBorder="1" applyAlignment="1">
      <alignment horizontal="left" vertical="center"/>
    </xf>
    <xf numFmtId="201" fontId="75" fillId="0" borderId="41" xfId="91" applyNumberFormat="1" applyFont="1" applyFill="1" applyBorder="1" applyAlignment="1">
      <alignment horizontal="left" vertical="center"/>
    </xf>
    <xf numFmtId="0" fontId="75" fillId="0" borderId="34" xfId="91" applyFont="1" applyFill="1" applyBorder="1" applyAlignment="1">
      <alignment horizontal="distributed" vertical="center" indent="1"/>
    </xf>
    <xf numFmtId="0" fontId="75" fillId="0" borderId="29" xfId="91" applyFont="1" applyFill="1" applyBorder="1" applyAlignment="1">
      <alignment horizontal="center" vertical="center"/>
    </xf>
    <xf numFmtId="58" fontId="75" fillId="0" borderId="3" xfId="91" applyNumberFormat="1" applyFont="1" applyFill="1" applyBorder="1" applyAlignment="1">
      <alignment horizontal="left" vertical="center"/>
    </xf>
    <xf numFmtId="0" fontId="75" fillId="0" borderId="3" xfId="91" applyFont="1" applyFill="1" applyBorder="1" applyAlignment="1">
      <alignment horizontal="center" vertical="center"/>
    </xf>
    <xf numFmtId="0" fontId="75" fillId="0" borderId="30" xfId="91" applyFont="1" applyFill="1" applyBorder="1" applyAlignment="1">
      <alignment vertical="center"/>
    </xf>
    <xf numFmtId="0" fontId="75" fillId="0" borderId="12" xfId="91" applyFont="1" applyFill="1" applyBorder="1" applyAlignment="1">
      <alignment horizontal="center" vertical="center"/>
    </xf>
    <xf numFmtId="0" fontId="75" fillId="0" borderId="2" xfId="91" applyFont="1" applyFill="1" applyBorder="1" applyAlignment="1">
      <alignment horizontal="center" vertical="center"/>
    </xf>
    <xf numFmtId="0" fontId="90" fillId="0" borderId="0" xfId="67" applyFont="1"/>
    <xf numFmtId="0" fontId="8" fillId="0" borderId="0" xfId="67" applyFont="1"/>
    <xf numFmtId="0" fontId="6" fillId="0" borderId="0" xfId="0" applyFont="1" applyAlignment="1">
      <alignment vertical="center"/>
    </xf>
    <xf numFmtId="49" fontId="6" fillId="0" borderId="0" xfId="74" applyNumberFormat="1" applyFont="1" applyAlignment="1">
      <alignment vertical="center"/>
    </xf>
    <xf numFmtId="0" fontId="1" fillId="6" borderId="29" xfId="60" applyFont="1" applyFill="1" applyBorder="1" applyAlignment="1">
      <alignment horizontal="left" vertical="center"/>
    </xf>
    <xf numFmtId="0" fontId="102" fillId="0" borderId="17" xfId="0" applyFont="1" applyFill="1" applyBorder="1" applyAlignment="1">
      <alignment horizontal="left" vertical="center"/>
    </xf>
    <xf numFmtId="0" fontId="102" fillId="0" borderId="24" xfId="0" applyFont="1" applyFill="1" applyBorder="1" applyAlignment="1">
      <alignment horizontal="left" vertical="center"/>
    </xf>
    <xf numFmtId="0" fontId="107" fillId="0" borderId="4" xfId="0" applyFont="1" applyFill="1" applyBorder="1" applyAlignment="1">
      <alignment horizontal="center" vertical="center" wrapText="1"/>
    </xf>
    <xf numFmtId="0" fontId="107" fillId="0" borderId="17" xfId="0" applyFont="1" applyFill="1" applyBorder="1" applyAlignment="1">
      <alignment vertical="center"/>
    </xf>
    <xf numFmtId="0" fontId="107" fillId="0" borderId="17" xfId="0" applyFont="1" applyFill="1" applyBorder="1" applyAlignment="1">
      <alignment horizontal="center" vertical="center"/>
    </xf>
    <xf numFmtId="0" fontId="107" fillId="0" borderId="17" xfId="0" applyFont="1" applyFill="1" applyBorder="1" applyAlignment="1">
      <alignment horizontal="left" vertical="center"/>
    </xf>
    <xf numFmtId="0" fontId="107" fillId="0" borderId="16" xfId="0" applyFont="1" applyFill="1" applyBorder="1" applyAlignment="1">
      <alignment horizontal="left" vertical="center"/>
    </xf>
    <xf numFmtId="0" fontId="107" fillId="0" borderId="69" xfId="0" applyFont="1" applyFill="1" applyBorder="1" applyAlignment="1">
      <alignment vertical="center"/>
    </xf>
    <xf numFmtId="0" fontId="107" fillId="0" borderId="69" xfId="0" applyFont="1" applyFill="1" applyBorder="1" applyAlignment="1">
      <alignment horizontal="center" vertical="center"/>
    </xf>
    <xf numFmtId="0" fontId="107" fillId="0" borderId="17" xfId="0" applyFont="1" applyFill="1" applyBorder="1" applyAlignment="1">
      <alignment horizontal="center" vertical="center" shrinkToFit="1"/>
    </xf>
    <xf numFmtId="0" fontId="107" fillId="0" borderId="17" xfId="0" applyFont="1" applyFill="1" applyBorder="1" applyAlignment="1">
      <alignment vertical="center" shrinkToFit="1"/>
    </xf>
    <xf numFmtId="0" fontId="107" fillId="0" borderId="17" xfId="0" applyFont="1" applyFill="1" applyBorder="1" applyAlignment="1">
      <alignment horizontal="left" vertical="center" shrinkToFit="1"/>
    </xf>
    <xf numFmtId="0" fontId="107" fillId="0" borderId="24" xfId="0" applyFont="1" applyFill="1" applyBorder="1" applyAlignment="1">
      <alignment vertical="center"/>
    </xf>
    <xf numFmtId="0" fontId="107" fillId="0" borderId="24" xfId="0" applyFont="1" applyFill="1" applyBorder="1" applyAlignment="1">
      <alignment horizontal="center" vertical="center"/>
    </xf>
    <xf numFmtId="0" fontId="107" fillId="0" borderId="24" xfId="0" applyFont="1" applyFill="1" applyBorder="1" applyAlignment="1">
      <alignment horizontal="left" vertical="center"/>
    </xf>
    <xf numFmtId="0" fontId="107" fillId="0" borderId="16" xfId="0" applyFont="1" applyFill="1" applyBorder="1" applyAlignment="1">
      <alignment vertical="center"/>
    </xf>
    <xf numFmtId="0" fontId="107" fillId="0" borderId="16" xfId="0" applyFont="1" applyFill="1" applyBorder="1" applyAlignment="1">
      <alignment horizontal="center" vertical="center"/>
    </xf>
    <xf numFmtId="0" fontId="108" fillId="0" borderId="17" xfId="0" applyFont="1" applyFill="1" applyBorder="1" applyAlignment="1">
      <alignment vertical="center"/>
    </xf>
    <xf numFmtId="0" fontId="108" fillId="0" borderId="17" xfId="0" applyFont="1" applyFill="1" applyBorder="1" applyAlignment="1">
      <alignment horizontal="center" vertical="center"/>
    </xf>
    <xf numFmtId="0" fontId="107" fillId="0" borderId="73" xfId="0" applyFont="1" applyFill="1" applyBorder="1" applyAlignment="1">
      <alignment vertical="center"/>
    </xf>
    <xf numFmtId="0" fontId="107" fillId="0" borderId="73" xfId="0" applyFont="1" applyFill="1" applyBorder="1" applyAlignment="1">
      <alignment horizontal="center" vertical="center"/>
    </xf>
    <xf numFmtId="0" fontId="107" fillId="0" borderId="73" xfId="0" applyFont="1" applyFill="1" applyBorder="1" applyAlignment="1">
      <alignment horizontal="left" vertical="center"/>
    </xf>
    <xf numFmtId="0" fontId="107" fillId="0" borderId="0" xfId="0" applyFont="1" applyFill="1" applyAlignment="1">
      <alignment horizontal="center" vertical="center"/>
    </xf>
    <xf numFmtId="0" fontId="107" fillId="0" borderId="34" xfId="0" applyFont="1" applyFill="1" applyBorder="1" applyAlignment="1">
      <alignment horizontal="left" vertical="center"/>
    </xf>
    <xf numFmtId="0" fontId="107" fillId="0" borderId="45" xfId="0" applyFont="1" applyFill="1" applyBorder="1" applyAlignment="1">
      <alignment horizontal="left" vertical="center"/>
    </xf>
    <xf numFmtId="0" fontId="111" fillId="0" borderId="17" xfId="0" applyFont="1" applyFill="1" applyBorder="1" applyAlignment="1">
      <alignment horizontal="left" vertical="center"/>
    </xf>
    <xf numFmtId="0" fontId="107" fillId="0" borderId="45" xfId="0" applyFont="1" applyFill="1" applyBorder="1" applyAlignment="1">
      <alignment vertical="center"/>
    </xf>
    <xf numFmtId="0" fontId="107" fillId="0" borderId="45" xfId="0" applyFont="1" applyFill="1" applyBorder="1" applyAlignment="1">
      <alignment horizontal="center" vertical="center"/>
    </xf>
    <xf numFmtId="0" fontId="107" fillId="0" borderId="34" xfId="0" applyFont="1" applyFill="1" applyBorder="1" applyAlignment="1">
      <alignment vertical="center"/>
    </xf>
    <xf numFmtId="0" fontId="107" fillId="0" borderId="34" xfId="0" applyFont="1" applyFill="1" applyBorder="1" applyAlignment="1">
      <alignment horizontal="center" vertical="center"/>
    </xf>
    <xf numFmtId="0" fontId="1" fillId="0" borderId="0" xfId="74" applyFont="1" applyAlignment="1" applyProtection="1">
      <alignment horizontal="right" vertical="center"/>
      <protection locked="0"/>
    </xf>
    <xf numFmtId="0" fontId="75" fillId="0" borderId="0" xfId="84" applyFont="1" applyFill="1" applyAlignment="1">
      <alignment vertical="center"/>
    </xf>
    <xf numFmtId="0" fontId="75" fillId="0" borderId="0" xfId="64" applyFont="1" applyFill="1" applyAlignment="1">
      <alignment horizontal="left" vertical="center"/>
    </xf>
    <xf numFmtId="0" fontId="75" fillId="0" borderId="0" xfId="74" applyFont="1" applyAlignment="1" applyProtection="1">
      <alignment horizontal="right" vertical="center"/>
      <protection locked="0"/>
    </xf>
    <xf numFmtId="0" fontId="1" fillId="0" borderId="0" xfId="64" applyFont="1" applyFill="1">
      <alignment vertical="center"/>
    </xf>
    <xf numFmtId="0" fontId="1" fillId="0" borderId="0" xfId="64" applyFont="1" applyFill="1" applyAlignment="1">
      <alignment horizontal="right" vertical="center"/>
    </xf>
    <xf numFmtId="0" fontId="1" fillId="0" borderId="0" xfId="64" applyFont="1" applyFill="1" applyAlignment="1">
      <alignment vertical="center" shrinkToFit="1"/>
    </xf>
    <xf numFmtId="0" fontId="1" fillId="0" borderId="0" xfId="64" applyFont="1" applyFill="1" applyAlignment="1">
      <alignment vertical="center"/>
    </xf>
    <xf numFmtId="0" fontId="87" fillId="0" borderId="0" xfId="64" applyFont="1" applyFill="1">
      <alignment vertical="center"/>
    </xf>
    <xf numFmtId="0" fontId="1" fillId="0" borderId="0" xfId="64" applyFont="1" applyFill="1" applyBorder="1">
      <alignment vertical="center"/>
    </xf>
    <xf numFmtId="0" fontId="1" fillId="0" borderId="0" xfId="85" applyFont="1" applyFill="1"/>
    <xf numFmtId="0" fontId="107" fillId="0" borderId="0" xfId="0" applyFont="1" applyAlignment="1">
      <alignment vertical="center"/>
    </xf>
    <xf numFmtId="0" fontId="107" fillId="40" borderId="17" xfId="0" applyFont="1" applyFill="1" applyBorder="1" applyAlignment="1">
      <alignment vertical="center"/>
    </xf>
    <xf numFmtId="0" fontId="107" fillId="40" borderId="17" xfId="0" applyFont="1" applyFill="1" applyBorder="1" applyAlignment="1">
      <alignment horizontal="center" vertical="center"/>
    </xf>
    <xf numFmtId="0" fontId="107" fillId="40" borderId="17" xfId="0" applyFont="1" applyFill="1" applyBorder="1" applyAlignment="1">
      <alignment horizontal="left" vertical="center"/>
    </xf>
    <xf numFmtId="0" fontId="102" fillId="40" borderId="17" xfId="0" applyFont="1" applyFill="1" applyBorder="1" applyAlignment="1">
      <alignment horizontal="left" vertical="center"/>
    </xf>
    <xf numFmtId="0" fontId="107" fillId="40" borderId="16" xfId="0" applyFont="1" applyFill="1" applyBorder="1" applyAlignment="1">
      <alignment horizontal="left" vertical="center"/>
    </xf>
    <xf numFmtId="0" fontId="102" fillId="40" borderId="16" xfId="0" applyFont="1" applyFill="1" applyBorder="1" applyAlignment="1">
      <alignment horizontal="left" vertical="center"/>
    </xf>
    <xf numFmtId="0" fontId="107" fillId="40" borderId="16" xfId="0" applyFont="1" applyFill="1" applyBorder="1" applyAlignment="1">
      <alignment vertical="center"/>
    </xf>
    <xf numFmtId="0" fontId="107" fillId="40" borderId="16" xfId="0" applyFont="1" applyFill="1" applyBorder="1" applyAlignment="1">
      <alignment horizontal="center" vertical="center"/>
    </xf>
    <xf numFmtId="0" fontId="107" fillId="40" borderId="69" xfId="0" applyFont="1" applyFill="1" applyBorder="1" applyAlignment="1">
      <alignment horizontal="left" vertical="center"/>
    </xf>
    <xf numFmtId="0" fontId="102" fillId="40" borderId="69" xfId="0" applyFont="1" applyFill="1" applyBorder="1" applyAlignment="1">
      <alignment horizontal="left" vertical="center"/>
    </xf>
    <xf numFmtId="0" fontId="107" fillId="40" borderId="69" xfId="0" applyFont="1" applyFill="1" applyBorder="1" applyAlignment="1">
      <alignment vertical="center"/>
    </xf>
    <xf numFmtId="0" fontId="107" fillId="40" borderId="69" xfId="0" applyFont="1" applyFill="1" applyBorder="1" applyAlignment="1">
      <alignment horizontal="center" vertical="center"/>
    </xf>
    <xf numFmtId="0" fontId="1" fillId="0" borderId="0" xfId="74" applyFont="1" applyAlignment="1">
      <alignment horizontal="distributed" vertical="center" indent="1"/>
    </xf>
    <xf numFmtId="0" fontId="1" fillId="0" borderId="0" xfId="0" applyFont="1" applyAlignment="1">
      <alignment horizontal="distributed" vertical="center" indent="1"/>
    </xf>
    <xf numFmtId="0" fontId="1" fillId="0" borderId="4" xfId="74" applyFont="1" applyBorder="1" applyAlignment="1">
      <alignment horizontal="center" vertical="center"/>
    </xf>
    <xf numFmtId="0" fontId="1" fillId="0" borderId="0" xfId="74" applyFont="1" applyAlignment="1">
      <alignment horizontal="left" vertical="center" indent="1"/>
    </xf>
    <xf numFmtId="0" fontId="1" fillId="0" borderId="0" xfId="74" applyFont="1" applyAlignment="1">
      <alignment horizontal="center" vertical="center"/>
    </xf>
    <xf numFmtId="0" fontId="1" fillId="0" borderId="0" xfId="74" applyFont="1" applyBorder="1" applyAlignment="1">
      <alignment horizontal="center" vertical="center"/>
    </xf>
    <xf numFmtId="0" fontId="1" fillId="0" borderId="5" xfId="74" applyFont="1" applyBorder="1" applyAlignment="1">
      <alignment horizontal="center" vertical="center"/>
    </xf>
    <xf numFmtId="0" fontId="85" fillId="0" borderId="0" xfId="74" applyFont="1" applyAlignment="1">
      <alignment horizontal="center" vertical="center"/>
    </xf>
    <xf numFmtId="0" fontId="1" fillId="0" borderId="40" xfId="74" applyFont="1" applyBorder="1" applyAlignment="1">
      <alignment horizontal="center" vertical="center"/>
    </xf>
    <xf numFmtId="0" fontId="1" fillId="0" borderId="30" xfId="74" applyFont="1" applyBorder="1" applyAlignment="1">
      <alignment horizontal="center" vertical="center"/>
    </xf>
    <xf numFmtId="0" fontId="1" fillId="0" borderId="42" xfId="74" applyFont="1" applyBorder="1" applyAlignment="1">
      <alignment horizontal="center" vertical="center"/>
    </xf>
    <xf numFmtId="0" fontId="1" fillId="0" borderId="0" xfId="74" applyFont="1" applyBorder="1" applyAlignment="1">
      <alignment horizontal="left" vertical="center" indent="1"/>
    </xf>
    <xf numFmtId="0" fontId="6" fillId="0" borderId="44" xfId="74" applyFont="1" applyBorder="1" applyAlignment="1">
      <alignment horizontal="center" vertical="center"/>
    </xf>
    <xf numFmtId="0" fontId="6" fillId="0" borderId="34" xfId="74" applyFont="1" applyBorder="1" applyAlignment="1">
      <alignment horizontal="center" vertical="center"/>
    </xf>
    <xf numFmtId="0" fontId="6" fillId="0" borderId="29" xfId="0" applyFont="1" applyBorder="1" applyAlignment="1">
      <alignment vertical="center"/>
    </xf>
    <xf numFmtId="0" fontId="0" fillId="0" borderId="4" xfId="0" applyFont="1" applyBorder="1" applyAlignment="1">
      <alignment horizontal="center" vertical="center"/>
    </xf>
    <xf numFmtId="0" fontId="0" fillId="0" borderId="0" xfId="0" applyFont="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3" xfId="0" applyFont="1" applyBorder="1" applyAlignment="1">
      <alignment horizontal="left" vertical="center"/>
    </xf>
    <xf numFmtId="0" fontId="0" fillId="0" borderId="0" xfId="0" applyFont="1" applyAlignment="1">
      <alignment horizontal="left" vertical="center" indent="1"/>
    </xf>
    <xf numFmtId="0" fontId="0" fillId="0" borderId="44" xfId="0" applyFont="1" applyBorder="1" applyAlignment="1">
      <alignment horizontal="center" vertical="center"/>
    </xf>
    <xf numFmtId="0" fontId="0" fillId="0" borderId="34" xfId="0" applyFont="1" applyBorder="1" applyAlignment="1">
      <alignment horizontal="center" vertical="center"/>
    </xf>
    <xf numFmtId="0" fontId="6" fillId="0" borderId="5" xfId="74" applyFont="1" applyBorder="1" applyAlignment="1">
      <alignment horizontal="center" vertical="center"/>
    </xf>
    <xf numFmtId="0" fontId="6" fillId="0" borderId="43" xfId="74" applyFont="1" applyBorder="1" applyAlignment="1">
      <alignment horizontal="center" vertical="center" shrinkToFit="1"/>
    </xf>
    <xf numFmtId="0" fontId="6" fillId="0" borderId="40" xfId="74" applyFont="1" applyBorder="1" applyAlignment="1">
      <alignment horizontal="center" vertical="center" shrinkToFit="1"/>
    </xf>
    <xf numFmtId="0" fontId="6" fillId="0" borderId="44" xfId="74" applyFont="1" applyBorder="1" applyAlignment="1">
      <alignment horizontal="distributed" vertical="center" shrinkToFit="1"/>
    </xf>
    <xf numFmtId="0" fontId="6" fillId="0" borderId="40" xfId="74" applyFont="1" applyBorder="1" applyAlignment="1">
      <alignment horizontal="distributed" vertical="center" shrinkToFit="1"/>
    </xf>
    <xf numFmtId="0" fontId="6" fillId="0" borderId="30" xfId="74" applyFont="1" applyBorder="1" applyAlignment="1">
      <alignment horizontal="distributed" vertical="center" shrinkToFit="1"/>
    </xf>
    <xf numFmtId="0" fontId="6" fillId="0" borderId="41" xfId="74" applyFont="1" applyBorder="1" applyAlignment="1">
      <alignment horizontal="center" vertical="center" shrinkToFit="1"/>
    </xf>
    <xf numFmtId="0" fontId="6" fillId="0" borderId="29" xfId="74" applyFont="1" applyBorder="1" applyAlignment="1">
      <alignment horizontal="center" vertical="center" shrinkToFit="1"/>
    </xf>
    <xf numFmtId="0" fontId="6" fillId="0" borderId="30" xfId="74" applyFont="1" applyBorder="1" applyAlignment="1">
      <alignment horizontal="center" vertical="center" shrinkToFit="1"/>
    </xf>
    <xf numFmtId="0" fontId="6" fillId="0" borderId="5" xfId="74" applyFont="1" applyBorder="1" applyAlignment="1">
      <alignment horizontal="center" vertical="center" shrinkToFit="1"/>
    </xf>
    <xf numFmtId="0" fontId="6" fillId="0" borderId="41" xfId="74" applyFont="1" applyBorder="1" applyAlignment="1">
      <alignment horizontal="distributed" vertical="center" shrinkToFit="1"/>
    </xf>
    <xf numFmtId="0" fontId="6" fillId="0" borderId="45" xfId="74" applyFont="1" applyBorder="1" applyAlignment="1">
      <alignment horizontal="center" vertical="center"/>
    </xf>
    <xf numFmtId="0" fontId="6" fillId="0" borderId="29" xfId="74" applyFont="1" applyFill="1" applyBorder="1" applyAlignment="1">
      <alignment horizontal="left" vertical="center" indent="1" shrinkToFit="1"/>
    </xf>
    <xf numFmtId="0" fontId="6" fillId="0" borderId="43" xfId="74" applyFont="1" applyFill="1" applyBorder="1" applyAlignment="1">
      <alignment horizontal="distributed" vertical="center" indent="2" shrinkToFit="1"/>
    </xf>
    <xf numFmtId="0" fontId="6" fillId="0" borderId="29" xfId="74" applyFont="1" applyFill="1" applyBorder="1" applyAlignment="1">
      <alignment horizontal="distributed" vertical="center" indent="2" shrinkToFit="1"/>
    </xf>
    <xf numFmtId="0" fontId="6" fillId="0" borderId="43" xfId="74" applyFont="1" applyFill="1" applyBorder="1" applyAlignment="1">
      <alignment horizontal="left" vertical="center" indent="1" shrinkToFit="1"/>
    </xf>
    <xf numFmtId="0" fontId="6" fillId="0" borderId="39" xfId="74" applyFont="1" applyFill="1" applyBorder="1" applyAlignment="1">
      <alignment horizontal="left" vertical="center" indent="1" shrinkToFit="1"/>
    </xf>
    <xf numFmtId="0" fontId="6" fillId="0" borderId="30" xfId="74" applyFont="1" applyFill="1" applyBorder="1" applyAlignment="1">
      <alignment vertical="center" shrinkToFit="1"/>
    </xf>
    <xf numFmtId="0" fontId="6" fillId="0" borderId="40" xfId="74" applyFont="1" applyFill="1" applyBorder="1" applyAlignment="1">
      <alignment vertical="center" shrinkToFit="1"/>
    </xf>
    <xf numFmtId="0" fontId="85" fillId="0" borderId="0" xfId="74" applyFont="1" applyBorder="1" applyAlignment="1">
      <alignment horizontal="center" vertical="center"/>
    </xf>
    <xf numFmtId="0" fontId="1" fillId="0" borderId="0" xfId="74" applyFont="1" applyAlignment="1">
      <alignment vertical="center" shrinkToFit="1"/>
    </xf>
    <xf numFmtId="0" fontId="1" fillId="0" borderId="0" xfId="74" applyFont="1" applyAlignment="1">
      <alignment horizontal="right" vertical="center" indent="1"/>
    </xf>
    <xf numFmtId="0" fontId="6" fillId="0" borderId="41" xfId="74" applyFont="1" applyFill="1" applyBorder="1" applyAlignment="1">
      <alignment vertical="center" shrinkToFit="1"/>
    </xf>
    <xf numFmtId="0" fontId="1" fillId="0" borderId="0" xfId="81" applyFont="1" applyFill="1" applyBorder="1" applyAlignment="1">
      <alignment vertical="center"/>
    </xf>
    <xf numFmtId="0" fontId="1" fillId="0" borderId="3" xfId="81" applyFont="1" applyFill="1" applyBorder="1" applyAlignment="1">
      <alignment horizontal="center" vertical="center"/>
    </xf>
    <xf numFmtId="0" fontId="84" fillId="0" borderId="3" xfId="74" applyFont="1" applyBorder="1" applyAlignment="1">
      <alignment horizontal="center" vertical="center"/>
    </xf>
    <xf numFmtId="0" fontId="1" fillId="0" borderId="0" xfId="74" applyFont="1" applyAlignment="1">
      <alignment horizontal="distributed" vertical="center"/>
    </xf>
    <xf numFmtId="0" fontId="1" fillId="36" borderId="0" xfId="74" applyFont="1" applyFill="1">
      <alignment vertical="center"/>
    </xf>
    <xf numFmtId="0" fontId="1" fillId="0" borderId="0" xfId="74" applyFont="1" applyBorder="1" applyAlignment="1">
      <alignment horizontal="distributed" vertical="center" indent="1"/>
    </xf>
    <xf numFmtId="0" fontId="1" fillId="0" borderId="3" xfId="74" applyFont="1" applyBorder="1" applyAlignment="1">
      <alignment horizontal="distributed" vertical="center"/>
    </xf>
    <xf numFmtId="0" fontId="1" fillId="0" borderId="0" xfId="74" applyFont="1" applyBorder="1" applyAlignment="1">
      <alignment horizontal="distributed" vertical="center"/>
    </xf>
    <xf numFmtId="0" fontId="1" fillId="0" borderId="41" xfId="74" applyFont="1" applyBorder="1" applyAlignment="1">
      <alignment horizontal="center" vertical="center"/>
    </xf>
    <xf numFmtId="176" fontId="39" fillId="4" borderId="0" xfId="69" applyNumberFormat="1" applyFont="1" applyFill="1" applyAlignment="1">
      <alignment horizontal="center" shrinkToFit="1"/>
    </xf>
    <xf numFmtId="0" fontId="1" fillId="0" borderId="0" xfId="74" applyFont="1" applyFill="1">
      <alignment vertical="center"/>
    </xf>
    <xf numFmtId="0" fontId="1" fillId="0" borderId="0" xfId="74" applyFont="1" applyAlignment="1">
      <alignment horizontal="right" vertical="center"/>
    </xf>
    <xf numFmtId="0" fontId="91" fillId="0" borderId="44" xfId="0" applyFont="1" applyBorder="1" applyAlignment="1">
      <alignment horizontal="center" vertical="center"/>
    </xf>
    <xf numFmtId="0" fontId="91" fillId="0" borderId="34" xfId="0" applyFont="1" applyBorder="1" applyAlignment="1">
      <alignment horizontal="center" vertical="center"/>
    </xf>
    <xf numFmtId="0" fontId="0" fillId="0" borderId="9" xfId="0" applyFont="1" applyBorder="1" applyAlignment="1">
      <alignment horizontal="center" vertical="center"/>
    </xf>
    <xf numFmtId="0" fontId="8" fillId="0" borderId="0" xfId="63" applyFont="1" applyBorder="1" applyAlignment="1">
      <alignment horizontal="left" vertical="center"/>
    </xf>
    <xf numFmtId="0" fontId="75" fillId="0" borderId="2" xfId="91" applyFont="1" applyFill="1" applyBorder="1" applyAlignment="1">
      <alignment vertical="center"/>
    </xf>
    <xf numFmtId="0" fontId="75" fillId="0" borderId="5" xfId="91" applyFont="1" applyFill="1" applyBorder="1" applyAlignment="1">
      <alignment vertical="center"/>
    </xf>
    <xf numFmtId="0" fontId="6" fillId="0" borderId="4" xfId="74" applyFont="1" applyBorder="1" applyAlignment="1">
      <alignment horizontal="center" vertical="center" shrinkToFit="1"/>
    </xf>
    <xf numFmtId="0" fontId="77" fillId="0" borderId="4" xfId="63" applyFont="1" applyBorder="1" applyAlignment="1">
      <alignment horizontal="center" vertical="center" wrapText="1"/>
    </xf>
    <xf numFmtId="0" fontId="91" fillId="0" borderId="29" xfId="0" applyFont="1" applyBorder="1" applyAlignment="1">
      <alignment horizontal="center" vertical="center"/>
    </xf>
    <xf numFmtId="0" fontId="91" fillId="0" borderId="4" xfId="0" applyFont="1" applyBorder="1" applyAlignment="1">
      <alignment horizontal="center" vertical="center"/>
    </xf>
    <xf numFmtId="0" fontId="1" fillId="6" borderId="5" xfId="60" applyFont="1" applyFill="1" applyBorder="1">
      <alignment vertical="center"/>
    </xf>
    <xf numFmtId="0" fontId="1" fillId="6" borderId="2" xfId="60" applyFont="1" applyFill="1" applyBorder="1">
      <alignment vertical="center"/>
    </xf>
    <xf numFmtId="0" fontId="1" fillId="3" borderId="3" xfId="60" applyFont="1" applyFill="1" applyBorder="1">
      <alignment vertical="center"/>
    </xf>
    <xf numFmtId="0" fontId="32" fillId="0" borderId="3" xfId="0" applyFont="1" applyFill="1" applyBorder="1" applyAlignment="1">
      <alignment vertical="center"/>
    </xf>
    <xf numFmtId="0" fontId="29" fillId="0" borderId="0" xfId="0" applyFont="1" applyFill="1" applyBorder="1" applyAlignment="1">
      <alignment horizontal="distributed" vertical="center"/>
    </xf>
    <xf numFmtId="0" fontId="29" fillId="36" borderId="74" xfId="0" applyFont="1" applyFill="1" applyBorder="1" applyAlignment="1">
      <alignment vertical="center"/>
    </xf>
    <xf numFmtId="0" fontId="29" fillId="36" borderId="75" xfId="0" applyFont="1" applyFill="1" applyBorder="1" applyAlignment="1">
      <alignment vertical="center"/>
    </xf>
    <xf numFmtId="0" fontId="112" fillId="40" borderId="17" xfId="0" applyFont="1" applyFill="1" applyBorder="1" applyAlignment="1">
      <alignment horizontal="center" vertical="center"/>
    </xf>
    <xf numFmtId="0" fontId="102" fillId="40" borderId="17" xfId="0" applyFont="1" applyFill="1" applyBorder="1" applyAlignment="1">
      <alignment horizontal="center" vertical="center"/>
    </xf>
    <xf numFmtId="0" fontId="8" fillId="0" borderId="0" xfId="63" applyFont="1" applyFill="1" applyAlignment="1">
      <alignment vertical="center"/>
    </xf>
    <xf numFmtId="0" fontId="8" fillId="0" borderId="0" xfId="67" applyFont="1" applyFill="1" applyAlignment="1">
      <alignment vertical="center"/>
    </xf>
    <xf numFmtId="0" fontId="1" fillId="39" borderId="0" xfId="94" applyFont="1" applyFill="1"/>
    <xf numFmtId="0" fontId="113" fillId="39" borderId="0" xfId="94" applyFont="1" applyFill="1" applyAlignment="1">
      <alignment horizontal="left"/>
    </xf>
    <xf numFmtId="0" fontId="1" fillId="39" borderId="3" xfId="94" applyFont="1" applyFill="1" applyBorder="1" applyAlignment="1">
      <alignment horizontal="center"/>
    </xf>
    <xf numFmtId="0" fontId="1" fillId="39" borderId="12" xfId="94" applyFont="1" applyFill="1" applyBorder="1"/>
    <xf numFmtId="0" fontId="1" fillId="39" borderId="2" xfId="94" applyFont="1" applyFill="1" applyBorder="1" applyAlignment="1">
      <alignment horizontal="distributed" vertical="center"/>
    </xf>
    <xf numFmtId="0" fontId="1" fillId="39" borderId="5" xfId="94" applyFont="1" applyFill="1" applyBorder="1" applyAlignment="1">
      <alignment horizontal="distributed" vertical="center" justifyLastLine="1"/>
    </xf>
    <xf numFmtId="0" fontId="1" fillId="39" borderId="4" xfId="94" applyFont="1" applyFill="1" applyBorder="1" applyAlignment="1">
      <alignment horizontal="left" vertical="center" indent="1"/>
    </xf>
    <xf numFmtId="0" fontId="1" fillId="39" borderId="2" xfId="94" applyFont="1" applyFill="1" applyBorder="1" applyAlignment="1">
      <alignment vertical="center"/>
    </xf>
    <xf numFmtId="0" fontId="1" fillId="39" borderId="2" xfId="94" applyFont="1" applyFill="1" applyBorder="1"/>
    <xf numFmtId="0" fontId="1" fillId="39" borderId="5" xfId="94" applyFont="1" applyFill="1" applyBorder="1"/>
    <xf numFmtId="0" fontId="39" fillId="39" borderId="4" xfId="94" applyFont="1" applyFill="1" applyBorder="1" applyAlignment="1">
      <alignment horizontal="left" vertical="center" indent="1"/>
    </xf>
    <xf numFmtId="0" fontId="39" fillId="39" borderId="12" xfId="94" applyFont="1" applyFill="1" applyBorder="1" applyAlignment="1">
      <alignment horizontal="left" vertical="center" indent="1"/>
    </xf>
    <xf numFmtId="0" fontId="1" fillId="39" borderId="43" xfId="94" applyFont="1" applyFill="1" applyBorder="1"/>
    <xf numFmtId="0" fontId="1" fillId="39" borderId="40" xfId="94" applyFont="1" applyFill="1" applyBorder="1" applyAlignment="1">
      <alignment horizontal="distributed" vertical="center" justifyLastLine="1"/>
    </xf>
    <xf numFmtId="0" fontId="39" fillId="39" borderId="43" xfId="94" applyFont="1" applyFill="1" applyBorder="1" applyAlignment="1">
      <alignment horizontal="left" indent="1"/>
    </xf>
    <xf numFmtId="0" fontId="1" fillId="39" borderId="42" xfId="94" applyFont="1" applyFill="1" applyBorder="1" applyAlignment="1">
      <alignment vertical="center"/>
    </xf>
    <xf numFmtId="0" fontId="1" fillId="39" borderId="42" xfId="94" applyFont="1" applyFill="1" applyBorder="1"/>
    <xf numFmtId="0" fontId="1" fillId="39" borderId="40" xfId="94" applyFont="1" applyFill="1" applyBorder="1"/>
    <xf numFmtId="0" fontId="1" fillId="39" borderId="29" xfId="94" applyFont="1" applyFill="1" applyBorder="1"/>
    <xf numFmtId="0" fontId="1" fillId="39" borderId="30" xfId="94" applyFont="1" applyFill="1" applyBorder="1" applyAlignment="1">
      <alignment horizontal="distributed" vertical="center" justifyLastLine="1"/>
    </xf>
    <xf numFmtId="0" fontId="1" fillId="39" borderId="29" xfId="94" applyFont="1" applyFill="1" applyBorder="1" applyAlignment="1">
      <alignment horizontal="left" vertical="top" indent="1"/>
    </xf>
    <xf numFmtId="0" fontId="1" fillId="39" borderId="3" xfId="94" applyFont="1" applyFill="1" applyBorder="1" applyAlignment="1">
      <alignment horizontal="left" vertical="center" indent="1"/>
    </xf>
    <xf numFmtId="0" fontId="1" fillId="39" borderId="30" xfId="94" applyFont="1" applyFill="1" applyBorder="1" applyAlignment="1">
      <alignment horizontal="left" vertical="center" indent="1"/>
    </xf>
    <xf numFmtId="6" fontId="1" fillId="39" borderId="12" xfId="95" applyFont="1" applyFill="1" applyBorder="1" applyAlignment="1">
      <alignment horizontal="left" vertical="center" indent="1"/>
    </xf>
    <xf numFmtId="0" fontId="1" fillId="39" borderId="12" xfId="94" applyFont="1" applyFill="1" applyBorder="1" applyAlignment="1">
      <alignment horizontal="left" vertical="center" indent="1"/>
    </xf>
    <xf numFmtId="0" fontId="1" fillId="39" borderId="42" xfId="94" applyFont="1" applyFill="1" applyBorder="1" applyAlignment="1"/>
    <xf numFmtId="0" fontId="1" fillId="39" borderId="42" xfId="94" applyFont="1" applyFill="1" applyBorder="1" applyAlignment="1">
      <alignment vertical="center" wrapText="1"/>
    </xf>
    <xf numFmtId="0" fontId="1" fillId="39" borderId="42" xfId="94" applyFont="1" applyFill="1" applyBorder="1" applyAlignment="1">
      <alignment horizontal="left" vertical="center" wrapText="1"/>
    </xf>
    <xf numFmtId="0" fontId="1" fillId="39" borderId="39" xfId="94" applyFont="1" applyFill="1" applyBorder="1"/>
    <xf numFmtId="0" fontId="1" fillId="39" borderId="0" xfId="94" applyFont="1" applyFill="1" applyBorder="1" applyAlignment="1">
      <alignment vertical="center"/>
    </xf>
    <xf numFmtId="0" fontId="1" fillId="39" borderId="0" xfId="94" applyFont="1" applyFill="1" applyBorder="1" applyAlignment="1">
      <alignment horizontal="left" indent="2"/>
    </xf>
    <xf numFmtId="0" fontId="1" fillId="39" borderId="0" xfId="94" applyFont="1" applyFill="1" applyBorder="1"/>
    <xf numFmtId="0" fontId="1" fillId="39" borderId="41" xfId="94" applyFont="1" applyFill="1" applyBorder="1"/>
    <xf numFmtId="0" fontId="1" fillId="39" borderId="0" xfId="94" applyFont="1" applyFill="1" applyBorder="1" applyAlignment="1">
      <alignment horizontal="right" vertical="center"/>
    </xf>
    <xf numFmtId="0" fontId="1" fillId="39" borderId="0" xfId="94" applyFont="1" applyFill="1" applyBorder="1" applyAlignment="1">
      <alignment horizontal="left" vertical="center" indent="1"/>
    </xf>
    <xf numFmtId="0" fontId="1" fillId="39" borderId="0" xfId="94" applyFont="1" applyFill="1" applyBorder="1" applyAlignment="1">
      <alignment horizontal="center" vertical="center"/>
    </xf>
    <xf numFmtId="0" fontId="1" fillId="39" borderId="3" xfId="94" applyFont="1" applyFill="1" applyBorder="1"/>
    <xf numFmtId="0" fontId="1" fillId="39" borderId="30" xfId="94" applyFont="1" applyFill="1" applyBorder="1"/>
    <xf numFmtId="0" fontId="1" fillId="0" borderId="0" xfId="63" applyFont="1" applyFill="1" applyAlignment="1">
      <alignment vertical="center"/>
    </xf>
    <xf numFmtId="0" fontId="1" fillId="0" borderId="43" xfId="63" applyFont="1" applyFill="1" applyBorder="1" applyAlignment="1">
      <alignment vertical="center"/>
    </xf>
    <xf numFmtId="0" fontId="1" fillId="0" borderId="29" xfId="63" applyFont="1" applyFill="1" applyBorder="1" applyAlignment="1">
      <alignment vertical="center"/>
    </xf>
    <xf numFmtId="0" fontId="1" fillId="0" borderId="42" xfId="63" applyFont="1" applyFill="1" applyBorder="1" applyAlignment="1">
      <alignment horizontal="left" vertical="center"/>
    </xf>
    <xf numFmtId="0" fontId="1" fillId="0" borderId="42" xfId="63" applyFont="1" applyFill="1" applyBorder="1" applyAlignment="1">
      <alignment horizontal="right" vertical="center"/>
    </xf>
    <xf numFmtId="0" fontId="1" fillId="0" borderId="3" xfId="63" applyFont="1" applyFill="1" applyBorder="1" applyAlignment="1">
      <alignment horizontal="right" vertical="center"/>
    </xf>
    <xf numFmtId="0" fontId="1" fillId="0" borderId="12" xfId="63" applyFont="1" applyFill="1" applyBorder="1" applyAlignment="1">
      <alignment vertical="center"/>
    </xf>
    <xf numFmtId="0" fontId="1" fillId="0" borderId="2" xfId="63" applyFont="1" applyFill="1" applyBorder="1" applyAlignment="1">
      <alignment vertical="center"/>
    </xf>
    <xf numFmtId="0" fontId="1" fillId="0" borderId="2" xfId="63" applyFont="1" applyFill="1" applyBorder="1" applyAlignment="1">
      <alignment horizontal="right" vertical="center"/>
    </xf>
    <xf numFmtId="0" fontId="1" fillId="0" borderId="5" xfId="63" applyFont="1" applyFill="1" applyBorder="1" applyAlignment="1">
      <alignment vertical="center"/>
    </xf>
    <xf numFmtId="0" fontId="1" fillId="0" borderId="4" xfId="63" applyFont="1" applyFill="1" applyBorder="1" applyAlignment="1">
      <alignment vertical="center"/>
    </xf>
    <xf numFmtId="0" fontId="1" fillId="0" borderId="39" xfId="63" applyFont="1" applyFill="1" applyBorder="1" applyAlignment="1">
      <alignment vertical="center"/>
    </xf>
    <xf numFmtId="0" fontId="1" fillId="0" borderId="0" xfId="63" applyFont="1" applyFill="1" applyBorder="1" applyAlignment="1">
      <alignment vertical="center"/>
    </xf>
    <xf numFmtId="0" fontId="1" fillId="0" borderId="41" xfId="63" applyFont="1" applyFill="1" applyBorder="1" applyAlignment="1">
      <alignment vertical="center"/>
    </xf>
    <xf numFmtId="0" fontId="1" fillId="0" borderId="0" xfId="63" applyFont="1" applyFill="1" applyBorder="1" applyAlignment="1">
      <alignment horizontal="right" vertical="center"/>
    </xf>
    <xf numFmtId="0" fontId="1" fillId="0" borderId="0" xfId="63" applyFont="1" applyFill="1" applyBorder="1" applyAlignment="1">
      <alignment horizontal="left" vertical="center"/>
    </xf>
    <xf numFmtId="0" fontId="1" fillId="0" borderId="0" xfId="63" applyFont="1" applyFill="1" applyAlignment="1">
      <alignment horizontal="right" vertical="center"/>
    </xf>
    <xf numFmtId="0" fontId="1" fillId="0" borderId="0" xfId="63" applyFont="1" applyFill="1" applyAlignment="1">
      <alignment vertical="center" shrinkToFit="1"/>
    </xf>
    <xf numFmtId="0" fontId="87" fillId="0" borderId="0" xfId="63" applyFont="1" applyFill="1" applyAlignment="1">
      <alignment horizontal="centerContinuous" vertical="center"/>
    </xf>
    <xf numFmtId="0" fontId="84" fillId="0" borderId="0" xfId="63" applyFont="1" applyFill="1" applyAlignment="1">
      <alignment horizontal="centerContinuous" vertical="center"/>
    </xf>
    <xf numFmtId="0" fontId="1" fillId="0" borderId="0" xfId="63" applyFont="1" applyFill="1" applyAlignment="1">
      <alignment horizontal="centerContinuous" vertical="center"/>
    </xf>
    <xf numFmtId="0" fontId="1" fillId="0" borderId="0" xfId="63" applyNumberFormat="1" applyFont="1" applyFill="1" applyAlignment="1">
      <alignment vertical="center"/>
    </xf>
    <xf numFmtId="0" fontId="1" fillId="0" borderId="0" xfId="63" applyNumberFormat="1" applyFont="1" applyFill="1" applyAlignment="1">
      <alignment vertical="top" shrinkToFit="1"/>
    </xf>
    <xf numFmtId="176" fontId="1" fillId="0" borderId="0" xfId="63" applyNumberFormat="1" applyFont="1" applyFill="1" applyAlignment="1">
      <alignment vertical="center" shrinkToFit="1"/>
    </xf>
    <xf numFmtId="0" fontId="1" fillId="0" borderId="0" xfId="63" applyFont="1" applyFill="1" applyAlignment="1">
      <alignment horizontal="center" vertical="center"/>
    </xf>
    <xf numFmtId="38" fontId="1" fillId="0" borderId="0" xfId="44" applyFont="1" applyFill="1" applyAlignment="1">
      <alignment vertical="center"/>
    </xf>
    <xf numFmtId="0" fontId="1" fillId="0" borderId="32" xfId="63" applyFont="1" applyFill="1" applyBorder="1" applyAlignment="1">
      <alignment vertical="center"/>
    </xf>
    <xf numFmtId="0" fontId="1" fillId="0" borderId="0" xfId="63" quotePrefix="1" applyFont="1" applyFill="1" applyAlignment="1">
      <alignment horizontal="right" vertical="center"/>
    </xf>
    <xf numFmtId="0" fontId="1" fillId="0" borderId="0" xfId="63" applyFont="1" applyFill="1" applyAlignment="1">
      <alignment horizontal="center" textRotation="255"/>
    </xf>
    <xf numFmtId="0" fontId="1" fillId="0" borderId="0" xfId="63" applyFont="1" applyFill="1" applyAlignment="1">
      <alignment vertical="center" textRotation="255"/>
    </xf>
    <xf numFmtId="0" fontId="84" fillId="0" borderId="0" xfId="74" applyFont="1" applyAlignment="1">
      <alignment horizontal="center" vertical="center"/>
    </xf>
    <xf numFmtId="49" fontId="1" fillId="0" borderId="0" xfId="74" applyNumberFormat="1" applyFont="1" applyAlignment="1">
      <alignment horizontal="distributed" vertical="center"/>
    </xf>
    <xf numFmtId="0" fontId="6" fillId="0" borderId="0" xfId="64" applyFont="1" applyFill="1">
      <alignment vertical="center"/>
    </xf>
    <xf numFmtId="0" fontId="87" fillId="0" borderId="0" xfId="64" applyFont="1" applyFill="1" applyAlignment="1">
      <alignment vertical="center"/>
    </xf>
    <xf numFmtId="0" fontId="1" fillId="0" borderId="0" xfId="64" applyFont="1" applyFill="1" applyBorder="1" applyAlignment="1">
      <alignment horizontal="right" vertical="center"/>
    </xf>
    <xf numFmtId="0" fontId="6" fillId="0" borderId="0" xfId="64" applyFont="1" applyFill="1" applyAlignment="1">
      <alignment horizontal="left" vertical="center"/>
    </xf>
    <xf numFmtId="0" fontId="6" fillId="0" borderId="0" xfId="64" applyFont="1" applyFill="1" applyAlignment="1">
      <alignment vertical="center"/>
    </xf>
    <xf numFmtId="0" fontId="6" fillId="0" borderId="0" xfId="64" applyFont="1" applyFill="1" applyAlignment="1">
      <alignment horizontal="right" vertical="center"/>
    </xf>
    <xf numFmtId="0" fontId="6" fillId="0" borderId="0" xfId="64" applyFont="1" applyFill="1" applyAlignment="1">
      <alignment horizontal="center" vertical="center"/>
    </xf>
    <xf numFmtId="0" fontId="6" fillId="0" borderId="0" xfId="64" applyFont="1" applyFill="1" applyAlignment="1">
      <alignment vertical="top"/>
    </xf>
    <xf numFmtId="176" fontId="1" fillId="0" borderId="0" xfId="64" applyNumberFormat="1" applyFont="1" applyFill="1" applyBorder="1" applyAlignment="1">
      <alignment vertical="center"/>
    </xf>
    <xf numFmtId="0" fontId="6" fillId="0" borderId="143" xfId="64" applyFont="1" applyFill="1" applyBorder="1">
      <alignment vertical="center"/>
    </xf>
    <xf numFmtId="0" fontId="6" fillId="0" borderId="135" xfId="64" applyFont="1" applyFill="1" applyBorder="1">
      <alignment vertical="center"/>
    </xf>
    <xf numFmtId="0" fontId="6" fillId="0" borderId="122" xfId="64" applyFont="1" applyFill="1" applyBorder="1">
      <alignment vertical="center"/>
    </xf>
    <xf numFmtId="0" fontId="6" fillId="0" borderId="0" xfId="64" applyFont="1" applyFill="1" applyBorder="1">
      <alignment vertical="center"/>
    </xf>
    <xf numFmtId="0" fontId="6" fillId="0" borderId="137" xfId="64" applyFont="1" applyFill="1" applyBorder="1">
      <alignment vertical="center"/>
    </xf>
    <xf numFmtId="0" fontId="6" fillId="0" borderId="77" xfId="64" applyFont="1" applyFill="1" applyBorder="1">
      <alignment vertical="center"/>
    </xf>
    <xf numFmtId="0" fontId="1" fillId="0" borderId="0" xfId="77" applyFont="1" applyFill="1" applyAlignment="1">
      <alignment vertical="center" shrinkToFit="1"/>
    </xf>
    <xf numFmtId="0" fontId="1" fillId="0" borderId="0" xfId="64" applyFont="1" applyFill="1" applyAlignment="1">
      <alignment vertical="center" wrapText="1"/>
    </xf>
    <xf numFmtId="0" fontId="1" fillId="0" borderId="0" xfId="64" applyFont="1" applyFill="1" applyAlignment="1">
      <alignment horizontal="center" vertical="center"/>
    </xf>
    <xf numFmtId="0" fontId="8" fillId="0" borderId="0" xfId="89" applyNumberFormat="1" applyFont="1" applyFill="1" applyBorder="1" applyAlignment="1">
      <alignment vertical="center"/>
    </xf>
    <xf numFmtId="0" fontId="1" fillId="0" borderId="0" xfId="89" applyNumberFormat="1" applyFont="1" applyFill="1" applyBorder="1" applyAlignment="1">
      <alignment horizontal="left" vertical="center" indent="2"/>
    </xf>
    <xf numFmtId="0" fontId="1" fillId="0" borderId="0" xfId="89" applyNumberFormat="1" applyFont="1" applyFill="1" applyBorder="1" applyAlignment="1">
      <alignment vertical="center"/>
    </xf>
    <xf numFmtId="0" fontId="6" fillId="0" borderId="0" xfId="89" applyNumberFormat="1" applyFont="1" applyFill="1" applyBorder="1" applyAlignment="1">
      <alignment horizontal="right" vertical="center"/>
    </xf>
    <xf numFmtId="0" fontId="6" fillId="0" borderId="0" xfId="89" applyNumberFormat="1" applyFont="1" applyFill="1" applyBorder="1" applyAlignment="1">
      <alignment vertical="center"/>
    </xf>
    <xf numFmtId="49" fontId="1" fillId="0" borderId="3" xfId="89" applyNumberFormat="1" applyFont="1" applyFill="1" applyBorder="1" applyAlignment="1">
      <alignment vertical="center"/>
    </xf>
    <xf numFmtId="49" fontId="1" fillId="0" borderId="3" xfId="89" applyNumberFormat="1" applyFont="1" applyFill="1" applyBorder="1" applyAlignment="1">
      <alignment horizontal="right" vertical="center"/>
    </xf>
    <xf numFmtId="49" fontId="8" fillId="0" borderId="12" xfId="89" applyNumberFormat="1" applyFont="1" applyFill="1" applyBorder="1" applyAlignment="1">
      <alignment horizontal="center" vertical="center"/>
    </xf>
    <xf numFmtId="49" fontId="8" fillId="0" borderId="2" xfId="89" applyNumberFormat="1" applyFont="1" applyFill="1" applyBorder="1" applyAlignment="1">
      <alignment horizontal="center" vertical="center"/>
    </xf>
    <xf numFmtId="49" fontId="8" fillId="0" borderId="5" xfId="89" applyNumberFormat="1" applyFont="1" applyFill="1" applyBorder="1" applyAlignment="1">
      <alignment horizontal="center" vertical="center"/>
    </xf>
    <xf numFmtId="49" fontId="8" fillId="0" borderId="9" xfId="89" applyNumberFormat="1" applyFont="1" applyFill="1" applyBorder="1" applyAlignment="1">
      <alignment horizontal="center" vertical="center"/>
    </xf>
    <xf numFmtId="49" fontId="8" fillId="0" borderId="10" xfId="89" applyNumberFormat="1" applyFont="1" applyFill="1" applyBorder="1" applyAlignment="1">
      <alignment horizontal="center" vertical="center"/>
    </xf>
    <xf numFmtId="49" fontId="8" fillId="0" borderId="11" xfId="89" applyNumberFormat="1" applyFont="1" applyFill="1" applyBorder="1" applyAlignment="1">
      <alignment horizontal="center" vertical="center"/>
    </xf>
    <xf numFmtId="49" fontId="8" fillId="0" borderId="81" xfId="89" applyNumberFormat="1" applyFont="1" applyFill="1" applyBorder="1" applyAlignment="1">
      <alignment vertical="center" shrinkToFit="1"/>
    </xf>
    <xf numFmtId="198" fontId="8" fillId="0" borderId="121" xfId="89" applyNumberFormat="1" applyFont="1" applyFill="1" applyBorder="1" applyAlignment="1">
      <alignment horizontal="right" vertical="center" shrinkToFit="1"/>
    </xf>
    <xf numFmtId="0" fontId="94" fillId="0" borderId="121" xfId="89" quotePrefix="1" applyNumberFormat="1" applyFont="1" applyFill="1" applyBorder="1" applyAlignment="1">
      <alignment horizontal="center" vertical="center" shrinkToFit="1"/>
    </xf>
    <xf numFmtId="199" fontId="8" fillId="0" borderId="121" xfId="89" applyNumberFormat="1" applyFont="1" applyFill="1" applyBorder="1" applyAlignment="1">
      <alignment horizontal="right" vertical="center" shrinkToFit="1"/>
    </xf>
    <xf numFmtId="49" fontId="115" fillId="0" borderId="243" xfId="89" applyNumberFormat="1" applyFont="1" applyFill="1" applyBorder="1" applyAlignment="1">
      <alignment vertical="center" shrinkToFit="1"/>
    </xf>
    <xf numFmtId="49" fontId="8" fillId="0" borderId="244" xfId="89" applyNumberFormat="1" applyFont="1" applyFill="1" applyBorder="1" applyAlignment="1">
      <alignment vertical="center" shrinkToFit="1"/>
    </xf>
    <xf numFmtId="198" fontId="8" fillId="0" borderId="147" xfId="89" applyNumberFormat="1" applyFont="1" applyFill="1" applyBorder="1" applyAlignment="1">
      <alignment horizontal="right" vertical="center" shrinkToFit="1"/>
    </xf>
    <xf numFmtId="0" fontId="94" fillId="0" borderId="147" xfId="89" applyNumberFormat="1" applyFont="1" applyFill="1" applyBorder="1" applyAlignment="1">
      <alignment horizontal="center" vertical="center" shrinkToFit="1"/>
    </xf>
    <xf numFmtId="199" fontId="8" fillId="0" borderId="147" xfId="89" applyNumberFormat="1" applyFont="1" applyFill="1" applyBorder="1" applyAlignment="1">
      <alignment horizontal="right" vertical="center" shrinkToFit="1"/>
    </xf>
    <xf numFmtId="49" fontId="115" fillId="0" borderId="139" xfId="89" applyNumberFormat="1" applyFont="1" applyFill="1" applyBorder="1" applyAlignment="1">
      <alignment vertical="center" shrinkToFit="1"/>
    </xf>
    <xf numFmtId="49" fontId="8" fillId="0" borderId="81" xfId="89" applyNumberFormat="1" applyFont="1" applyFill="1" applyBorder="1" applyAlignment="1">
      <alignment horizontal="center" vertical="center" shrinkToFit="1"/>
    </xf>
    <xf numFmtId="0" fontId="94" fillId="0" borderId="121" xfId="89" applyNumberFormat="1" applyFont="1" applyFill="1" applyBorder="1" applyAlignment="1">
      <alignment horizontal="center" vertical="center" shrinkToFit="1"/>
    </xf>
    <xf numFmtId="0" fontId="8" fillId="0" borderId="42" xfId="89" applyNumberFormat="1" applyFont="1" applyFill="1" applyBorder="1" applyAlignment="1">
      <alignment vertical="center"/>
    </xf>
    <xf numFmtId="0" fontId="1" fillId="0" borderId="144" xfId="64" applyFont="1" applyFill="1" applyBorder="1">
      <alignment vertical="center"/>
    </xf>
    <xf numFmtId="0" fontId="1" fillId="0" borderId="0" xfId="77" applyFont="1" applyFill="1"/>
    <xf numFmtId="0" fontId="1" fillId="0" borderId="0" xfId="77" applyFont="1" applyFill="1" applyAlignment="1">
      <alignment horizontal="left"/>
    </xf>
    <xf numFmtId="0" fontId="1" fillId="0" borderId="0" xfId="77" applyFont="1" applyFill="1" applyAlignment="1">
      <alignment horizontal="centerContinuous"/>
    </xf>
    <xf numFmtId="0" fontId="1" fillId="0" borderId="0" xfId="77" applyFont="1" applyFill="1" applyBorder="1"/>
    <xf numFmtId="0" fontId="1" fillId="0" borderId="0" xfId="77" applyFont="1" applyFill="1" applyBorder="1" applyAlignment="1">
      <alignment vertical="center"/>
    </xf>
    <xf numFmtId="0" fontId="1" fillId="0" borderId="32" xfId="77" applyFont="1" applyFill="1" applyBorder="1"/>
    <xf numFmtId="0" fontId="1" fillId="0" borderId="0" xfId="64" applyFont="1" applyFill="1" applyAlignment="1">
      <alignment horizontal="right"/>
    </xf>
    <xf numFmtId="0" fontId="1" fillId="0" borderId="0" xfId="64" quotePrefix="1" applyFont="1" applyFill="1" applyAlignment="1">
      <alignment horizontal="right"/>
    </xf>
    <xf numFmtId="0" fontId="1" fillId="0" borderId="0" xfId="0" applyFont="1" applyAlignment="1">
      <alignment horizontal="distributed" indent="1"/>
    </xf>
    <xf numFmtId="0" fontId="1" fillId="0" borderId="0" xfId="0" applyFont="1" applyAlignment="1">
      <alignment horizontal="center" vertical="center"/>
    </xf>
    <xf numFmtId="0" fontId="1" fillId="0" borderId="0" xfId="0" applyFont="1" applyAlignment="1">
      <alignment horizontal="right" vertical="center"/>
    </xf>
    <xf numFmtId="0" fontId="1" fillId="0" borderId="78" xfId="0" applyFont="1" applyFill="1" applyBorder="1" applyAlignment="1">
      <alignment horizontal="center" vertical="center"/>
    </xf>
    <xf numFmtId="186" fontId="1" fillId="0" borderId="83" xfId="0" applyNumberFormat="1" applyFont="1" applyFill="1" applyBorder="1" applyAlignment="1">
      <alignment horizontal="left" vertical="center"/>
    </xf>
    <xf numFmtId="187" fontId="1" fillId="0" borderId="84" xfId="0" applyNumberFormat="1" applyFont="1" applyFill="1" applyBorder="1" applyAlignment="1">
      <alignment horizontal="right" vertical="center" indent="2"/>
    </xf>
    <xf numFmtId="0" fontId="1" fillId="0" borderId="22" xfId="0" applyFont="1" applyFill="1" applyBorder="1" applyAlignment="1">
      <alignment horizontal="center" vertical="center"/>
    </xf>
    <xf numFmtId="186" fontId="1" fillId="0" borderId="85" xfId="0" applyNumberFormat="1" applyFont="1" applyFill="1" applyBorder="1" applyAlignment="1">
      <alignment horizontal="left" vertical="center"/>
    </xf>
    <xf numFmtId="0" fontId="1" fillId="0" borderId="21" xfId="0" applyNumberFormat="1" applyFont="1" applyFill="1" applyBorder="1" applyAlignment="1">
      <alignment horizontal="right" vertical="center" indent="2"/>
    </xf>
    <xf numFmtId="0" fontId="1" fillId="0" borderId="43" xfId="0" applyFont="1" applyFill="1" applyBorder="1" applyAlignment="1">
      <alignment horizontal="right" vertical="center"/>
    </xf>
    <xf numFmtId="186" fontId="1" fillId="0" borderId="42" xfId="0" applyNumberFormat="1" applyFont="1" applyFill="1" applyBorder="1" applyAlignment="1">
      <alignment horizontal="center" vertical="center"/>
    </xf>
    <xf numFmtId="187" fontId="1" fillId="0" borderId="42" xfId="0" applyNumberFormat="1" applyFont="1" applyFill="1" applyBorder="1" applyAlignment="1">
      <alignment horizontal="left" vertical="center"/>
    </xf>
    <xf numFmtId="0" fontId="1" fillId="0" borderId="42" xfId="0" applyFont="1" applyFill="1" applyBorder="1" applyAlignment="1">
      <alignment horizontal="right" vertical="center"/>
    </xf>
    <xf numFmtId="188" fontId="1" fillId="0" borderId="40" xfId="0" applyNumberFormat="1" applyFont="1" applyFill="1" applyBorder="1" applyAlignment="1">
      <alignment horizontal="left" vertical="center"/>
    </xf>
    <xf numFmtId="0" fontId="1" fillId="0" borderId="19" xfId="0" applyFont="1" applyFill="1" applyBorder="1" applyAlignment="1">
      <alignment horizontal="right" vertical="center"/>
    </xf>
    <xf numFmtId="186" fontId="1" fillId="0" borderId="68" xfId="0" applyNumberFormat="1" applyFont="1" applyFill="1" applyBorder="1" applyAlignment="1">
      <alignment horizontal="left" vertical="center"/>
    </xf>
    <xf numFmtId="187" fontId="1" fillId="0" borderId="68" xfId="0" applyNumberFormat="1" applyFont="1" applyFill="1" applyBorder="1" applyAlignment="1">
      <alignment horizontal="left" vertical="center"/>
    </xf>
    <xf numFmtId="0" fontId="1" fillId="0" borderId="68" xfId="0" applyFont="1" applyFill="1" applyBorder="1" applyAlignment="1">
      <alignment vertical="center"/>
    </xf>
    <xf numFmtId="188" fontId="1" fillId="0" borderId="18" xfId="0" applyNumberFormat="1" applyFont="1" applyFill="1" applyBorder="1" applyAlignment="1">
      <alignment horizontal="left" vertical="center"/>
    </xf>
    <xf numFmtId="0" fontId="1" fillId="0" borderId="2" xfId="0" applyFont="1" applyFill="1" applyBorder="1" applyAlignment="1">
      <alignment vertical="center"/>
    </xf>
    <xf numFmtId="0" fontId="1" fillId="0" borderId="5" xfId="0" applyFont="1" applyFill="1" applyBorder="1" applyAlignment="1">
      <alignment vertical="center"/>
    </xf>
    <xf numFmtId="0" fontId="1" fillId="0" borderId="0" xfId="78" applyFont="1" applyFill="1" applyAlignment="1"/>
    <xf numFmtId="0" fontId="84" fillId="0" borderId="0" xfId="78" applyFont="1" applyFill="1" applyAlignment="1">
      <alignment horizontal="centerContinuous"/>
    </xf>
    <xf numFmtId="0" fontId="1" fillId="0" borderId="0" xfId="78" applyFont="1" applyFill="1" applyAlignment="1">
      <alignment horizontal="right"/>
    </xf>
    <xf numFmtId="0" fontId="1" fillId="0" borderId="0" xfId="78" applyFont="1" applyFill="1" applyAlignment="1">
      <alignment horizontal="left"/>
    </xf>
    <xf numFmtId="0" fontId="1" fillId="0" borderId="0" xfId="78" applyFont="1" applyFill="1" applyAlignment="1">
      <alignment vertical="center"/>
    </xf>
    <xf numFmtId="0" fontId="1" fillId="0" borderId="0" xfId="78" applyFont="1" applyFill="1" applyAlignment="1">
      <alignment vertical="center" shrinkToFit="1"/>
    </xf>
    <xf numFmtId="0" fontId="1" fillId="0" borderId="0" xfId="78" applyFont="1" applyFill="1" applyAlignment="1">
      <alignment vertical="top"/>
    </xf>
    <xf numFmtId="0" fontId="75" fillId="0" borderId="0" xfId="78" applyFont="1" applyFill="1" applyAlignment="1">
      <alignment horizontal="centerContinuous"/>
    </xf>
    <xf numFmtId="0" fontId="75" fillId="0" borderId="0" xfId="78" applyFont="1" applyFill="1" applyAlignment="1">
      <alignment horizontal="center"/>
    </xf>
    <xf numFmtId="0" fontId="1" fillId="0" borderId="4" xfId="78" applyFont="1" applyFill="1" applyBorder="1" applyAlignment="1">
      <alignment horizontal="center" vertical="center"/>
    </xf>
    <xf numFmtId="0" fontId="1" fillId="0" borderId="4" xfId="78" applyFont="1" applyFill="1" applyBorder="1" applyAlignment="1">
      <alignment horizontal="center" vertical="center" wrapText="1"/>
    </xf>
    <xf numFmtId="0" fontId="1" fillId="0" borderId="45" xfId="78" applyFont="1" applyFill="1" applyBorder="1" applyAlignment="1">
      <alignment horizontal="center" vertical="center"/>
    </xf>
    <xf numFmtId="0" fontId="1" fillId="0" borderId="12" xfId="78" applyFont="1" applyFill="1" applyBorder="1" applyAlignment="1">
      <alignment horizontal="centerContinuous" vertical="center"/>
    </xf>
    <xf numFmtId="0" fontId="1" fillId="0" borderId="5" xfId="78" applyFont="1" applyFill="1" applyBorder="1" applyAlignment="1">
      <alignment horizontal="centerContinuous" vertical="center"/>
    </xf>
    <xf numFmtId="0" fontId="1" fillId="0" borderId="12" xfId="78" applyFont="1" applyFill="1" applyBorder="1" applyAlignment="1">
      <alignment horizontal="right" vertical="center"/>
    </xf>
    <xf numFmtId="0" fontId="1" fillId="0" borderId="43" xfId="78" applyFont="1" applyFill="1" applyBorder="1" applyAlignment="1"/>
    <xf numFmtId="0" fontId="1" fillId="0" borderId="42" xfId="78" applyFont="1" applyFill="1" applyBorder="1" applyAlignment="1"/>
    <xf numFmtId="0" fontId="1" fillId="0" borderId="0" xfId="78" applyFont="1" applyFill="1" applyBorder="1" applyAlignment="1"/>
    <xf numFmtId="0" fontId="1" fillId="0" borderId="41" xfId="78" applyFont="1" applyFill="1" applyBorder="1" applyAlignment="1"/>
    <xf numFmtId="0" fontId="1" fillId="0" borderId="39" xfId="78" applyFont="1" applyFill="1" applyBorder="1" applyAlignment="1"/>
    <xf numFmtId="0" fontId="1" fillId="0" borderId="46" xfId="78" applyFont="1" applyFill="1" applyBorder="1" applyAlignment="1">
      <alignment horizontal="centerContinuous" vertical="center"/>
    </xf>
    <xf numFmtId="0" fontId="1" fillId="0" borderId="47" xfId="78" applyFont="1" applyFill="1" applyBorder="1" applyAlignment="1">
      <alignment horizontal="centerContinuous" vertical="center"/>
    </xf>
    <xf numFmtId="0" fontId="1" fillId="0" borderId="48" xfId="78" applyFont="1" applyFill="1" applyBorder="1" applyAlignment="1">
      <alignment horizontal="centerContinuous" vertical="center"/>
    </xf>
    <xf numFmtId="0" fontId="1" fillId="0" borderId="49" xfId="78" applyFont="1" applyFill="1" applyBorder="1" applyAlignment="1">
      <alignment horizontal="centerContinuous" vertical="center"/>
    </xf>
    <xf numFmtId="0" fontId="1" fillId="0" borderId="0" xfId="78" applyFont="1" applyFill="1" applyBorder="1" applyAlignment="1">
      <alignment horizontal="centerContinuous" vertical="center"/>
    </xf>
    <xf numFmtId="0" fontId="1" fillId="0" borderId="50" xfId="78" applyFont="1" applyFill="1" applyBorder="1" applyAlignment="1">
      <alignment horizontal="centerContinuous" vertical="center"/>
    </xf>
    <xf numFmtId="0" fontId="1" fillId="0" borderId="51" xfId="78" applyFont="1" applyFill="1" applyBorder="1" applyAlignment="1"/>
    <xf numFmtId="0" fontId="1" fillId="0" borderId="32" xfId="78" applyFont="1" applyFill="1" applyBorder="1" applyAlignment="1"/>
    <xf numFmtId="0" fontId="1" fillId="0" borderId="52" xfId="78" applyFont="1" applyFill="1" applyBorder="1" applyAlignment="1"/>
    <xf numFmtId="0" fontId="1" fillId="0" borderId="29" xfId="78" applyFont="1" applyFill="1" applyBorder="1" applyAlignment="1"/>
    <xf numFmtId="0" fontId="1" fillId="0" borderId="3" xfId="78" applyFont="1" applyFill="1" applyBorder="1" applyAlignment="1"/>
    <xf numFmtId="0" fontId="1" fillId="0" borderId="30" xfId="78" applyFont="1" applyFill="1" applyBorder="1" applyAlignment="1"/>
    <xf numFmtId="0" fontId="6" fillId="0" borderId="0" xfId="78" applyFont="1" applyFill="1" applyAlignment="1">
      <alignment horizontal="right"/>
    </xf>
    <xf numFmtId="0" fontId="6" fillId="0" borderId="0" xfId="78" applyFont="1" applyFill="1" applyAlignment="1">
      <alignment horizontal="left"/>
    </xf>
    <xf numFmtId="0" fontId="6" fillId="0" borderId="0" xfId="78" applyFont="1" applyFill="1" applyAlignment="1"/>
    <xf numFmtId="0" fontId="6" fillId="0" borderId="0" xfId="78" quotePrefix="1" applyFont="1" applyFill="1" applyAlignment="1">
      <alignment horizontal="right"/>
    </xf>
    <xf numFmtId="0" fontId="87" fillId="0" borderId="0" xfId="64" applyFont="1" applyFill="1" applyAlignment="1">
      <alignment horizontal="right" vertical="center"/>
    </xf>
    <xf numFmtId="0" fontId="1" fillId="0" borderId="0" xfId="64" applyNumberFormat="1" applyFont="1" applyFill="1">
      <alignment vertical="center"/>
    </xf>
    <xf numFmtId="0" fontId="1" fillId="0" borderId="32" xfId="64" applyFont="1" applyFill="1" applyBorder="1">
      <alignment vertical="center"/>
    </xf>
    <xf numFmtId="0" fontId="39" fillId="0" borderId="0" xfId="67" applyFont="1"/>
    <xf numFmtId="0" fontId="39" fillId="0" borderId="0" xfId="67" applyFont="1" applyAlignment="1">
      <alignment horizontal="right"/>
    </xf>
    <xf numFmtId="0" fontId="39" fillId="0" borderId="0" xfId="67" applyFont="1" applyAlignment="1"/>
    <xf numFmtId="0" fontId="116" fillId="0" borderId="0" xfId="67" applyFont="1" applyAlignment="1">
      <alignment horizontal="centerContinuous"/>
    </xf>
    <xf numFmtId="0" fontId="39" fillId="0" borderId="0" xfId="67" applyFont="1" applyAlignment="1">
      <alignment horizontal="centerContinuous"/>
    </xf>
    <xf numFmtId="0" fontId="39" fillId="0" borderId="0" xfId="67" quotePrefix="1" applyFont="1" applyAlignment="1">
      <alignment horizontal="right"/>
    </xf>
    <xf numFmtId="0" fontId="39" fillId="0" borderId="0" xfId="67" applyFont="1" applyAlignment="1">
      <alignment horizontal="left" indent="1"/>
    </xf>
    <xf numFmtId="0" fontId="1" fillId="0" borderId="0" xfId="67" applyFont="1"/>
    <xf numFmtId="0" fontId="1" fillId="0" borderId="0" xfId="93" applyFont="1"/>
    <xf numFmtId="0" fontId="85" fillId="0" borderId="0" xfId="67" applyFont="1" applyAlignment="1">
      <alignment horizontal="centerContinuous"/>
    </xf>
    <xf numFmtId="0" fontId="1" fillId="0" borderId="0" xfId="67" applyFont="1" applyAlignment="1">
      <alignment horizontal="centerContinuous"/>
    </xf>
    <xf numFmtId="0" fontId="117" fillId="0" borderId="0" xfId="67" applyFont="1"/>
    <xf numFmtId="0" fontId="39" fillId="0" borderId="61" xfId="67" applyFont="1" applyBorder="1"/>
    <xf numFmtId="0" fontId="39" fillId="0" borderId="71" xfId="67" applyFont="1" applyBorder="1"/>
    <xf numFmtId="0" fontId="39" fillId="0" borderId="62" xfId="67" applyFont="1" applyBorder="1"/>
    <xf numFmtId="0" fontId="39" fillId="0" borderId="193" xfId="67" applyFont="1" applyBorder="1"/>
    <xf numFmtId="0" fontId="39" fillId="0" borderId="70" xfId="67" applyFont="1" applyBorder="1"/>
    <xf numFmtId="0" fontId="39" fillId="0" borderId="0" xfId="67" applyFont="1" applyBorder="1"/>
    <xf numFmtId="0" fontId="39" fillId="0" borderId="61" xfId="67" applyFont="1" applyBorder="1" applyAlignment="1">
      <alignment horizontal="centerContinuous"/>
    </xf>
    <xf numFmtId="0" fontId="39" fillId="0" borderId="0" xfId="67" applyFont="1" applyBorder="1" applyAlignment="1">
      <alignment horizontal="centerContinuous"/>
    </xf>
    <xf numFmtId="0" fontId="39" fillId="0" borderId="62" xfId="67" applyFont="1" applyBorder="1" applyAlignment="1">
      <alignment horizontal="centerContinuous"/>
    </xf>
    <xf numFmtId="0" fontId="39" fillId="0" borderId="193" xfId="67" applyFont="1" applyBorder="1" applyAlignment="1">
      <alignment horizontal="centerContinuous"/>
    </xf>
    <xf numFmtId="0" fontId="95" fillId="0" borderId="0" xfId="67" applyFont="1" applyBorder="1"/>
    <xf numFmtId="0" fontId="39" fillId="0" borderId="63" xfId="67" applyFont="1" applyBorder="1"/>
    <xf numFmtId="0" fontId="39" fillId="0" borderId="64" xfId="67" applyFont="1" applyBorder="1"/>
    <xf numFmtId="0" fontId="39" fillId="0" borderId="65" xfId="67" applyFont="1" applyBorder="1"/>
    <xf numFmtId="0" fontId="39" fillId="0" borderId="211" xfId="67" applyFont="1" applyBorder="1"/>
    <xf numFmtId="0" fontId="1" fillId="0" borderId="12" xfId="67" applyFont="1" applyFill="1" applyBorder="1"/>
    <xf numFmtId="0" fontId="1" fillId="0" borderId="2" xfId="67" applyFont="1" applyFill="1" applyBorder="1"/>
    <xf numFmtId="0" fontId="1" fillId="0" borderId="5" xfId="67" applyFont="1" applyFill="1" applyBorder="1"/>
    <xf numFmtId="0" fontId="0" fillId="0" borderId="0" xfId="67" applyFont="1" applyFill="1" applyAlignment="1">
      <alignment vertical="center"/>
    </xf>
    <xf numFmtId="0" fontId="1" fillId="0" borderId="68" xfId="81" applyFont="1" applyFill="1" applyBorder="1" applyAlignment="1">
      <alignment horizontal="center" vertical="center"/>
    </xf>
    <xf numFmtId="0" fontId="1" fillId="0" borderId="68" xfId="81" applyFont="1" applyFill="1" applyBorder="1">
      <alignment vertical="center"/>
    </xf>
    <xf numFmtId="0" fontId="1" fillId="0" borderId="145" xfId="81" applyFont="1" applyFill="1" applyBorder="1">
      <alignment vertical="center"/>
    </xf>
    <xf numFmtId="0" fontId="1" fillId="0" borderId="143" xfId="81" applyFont="1" applyFill="1" applyBorder="1">
      <alignment vertical="center"/>
    </xf>
    <xf numFmtId="0" fontId="1" fillId="0" borderId="135" xfId="81" applyFont="1" applyFill="1" applyBorder="1">
      <alignment vertical="center"/>
    </xf>
    <xf numFmtId="0" fontId="1" fillId="0" borderId="140" xfId="81" applyFont="1" applyFill="1" applyBorder="1">
      <alignment vertical="center"/>
    </xf>
    <xf numFmtId="0" fontId="75" fillId="0" borderId="0" xfId="60" applyFont="1" applyFill="1" applyAlignment="1">
      <alignment horizontal="left" vertical="center"/>
    </xf>
    <xf numFmtId="0" fontId="75" fillId="0" borderId="0" xfId="60" applyFont="1" applyFill="1" applyAlignment="1">
      <alignment vertical="center"/>
    </xf>
    <xf numFmtId="0" fontId="6" fillId="0" borderId="0" xfId="60" applyFont="1" applyAlignment="1">
      <alignment vertical="center"/>
    </xf>
    <xf numFmtId="0" fontId="0" fillId="0" borderId="12" xfId="0" applyFont="1" applyBorder="1" applyAlignment="1">
      <alignment horizontal="center" vertical="center"/>
    </xf>
    <xf numFmtId="0" fontId="0" fillId="0" borderId="5" xfId="0" applyFont="1" applyBorder="1" applyAlignment="1">
      <alignment horizontal="center" vertical="center"/>
    </xf>
    <xf numFmtId="185" fontId="0" fillId="0" borderId="4" xfId="0" applyNumberFormat="1" applyFont="1" applyBorder="1" applyAlignment="1">
      <alignment vertical="center"/>
    </xf>
    <xf numFmtId="0" fontId="0" fillId="0" borderId="4" xfId="0" applyFont="1" applyBorder="1" applyAlignment="1">
      <alignment vertical="center" wrapText="1"/>
    </xf>
    <xf numFmtId="0" fontId="1" fillId="0" borderId="0" xfId="63" applyFont="1" applyAlignment="1"/>
    <xf numFmtId="0" fontId="1" fillId="0" borderId="0" xfId="63" applyFont="1" applyAlignment="1">
      <alignment horizontal="right"/>
    </xf>
    <xf numFmtId="0" fontId="39" fillId="0" borderId="0" xfId="63" applyFont="1" applyAlignment="1"/>
    <xf numFmtId="0" fontId="84" fillId="0" borderId="0" xfId="63" applyFont="1" applyAlignment="1"/>
    <xf numFmtId="0" fontId="1" fillId="0" borderId="156" xfId="63" applyFont="1" applyBorder="1" applyAlignment="1">
      <alignment horizontal="center" vertical="center" wrapText="1"/>
    </xf>
    <xf numFmtId="0" fontId="1" fillId="0" borderId="155" xfId="63" applyFont="1" applyBorder="1" applyAlignment="1">
      <alignment horizontal="center" vertical="center" wrapText="1"/>
    </xf>
    <xf numFmtId="0" fontId="1" fillId="0" borderId="155" xfId="63" applyFont="1" applyBorder="1" applyAlignment="1">
      <alignment horizontal="center" vertical="center"/>
    </xf>
    <xf numFmtId="0" fontId="1" fillId="0" borderId="230" xfId="63" applyFont="1" applyBorder="1" applyAlignment="1">
      <alignment horizontal="center" vertical="center"/>
    </xf>
    <xf numFmtId="0" fontId="1" fillId="0" borderId="153" xfId="63" applyFont="1" applyBorder="1" applyAlignment="1"/>
    <xf numFmtId="0" fontId="1" fillId="0" borderId="4" xfId="63" applyFont="1" applyBorder="1" applyAlignment="1"/>
    <xf numFmtId="0" fontId="1" fillId="0" borderId="231" xfId="63" applyFont="1" applyBorder="1" applyAlignment="1"/>
    <xf numFmtId="0" fontId="1" fillId="0" borderId="151" xfId="63" applyFont="1" applyBorder="1" applyAlignment="1"/>
    <xf numFmtId="0" fontId="1" fillId="0" borderId="150" xfId="63" applyFont="1" applyBorder="1" applyAlignment="1"/>
    <xf numFmtId="0" fontId="1" fillId="0" borderId="237" xfId="63" applyFont="1" applyBorder="1" applyAlignment="1"/>
    <xf numFmtId="0" fontId="1" fillId="0" borderId="242" xfId="63" applyFont="1" applyBorder="1" applyAlignment="1"/>
    <xf numFmtId="0" fontId="1" fillId="0" borderId="122" xfId="81" applyFont="1" applyFill="1" applyBorder="1">
      <alignment vertical="center"/>
    </xf>
    <xf numFmtId="0" fontId="1" fillId="0" borderId="138" xfId="81" applyFont="1" applyFill="1" applyBorder="1">
      <alignment vertical="center"/>
    </xf>
    <xf numFmtId="0" fontId="1" fillId="0" borderId="137" xfId="81" applyFont="1" applyFill="1" applyBorder="1">
      <alignment vertical="center"/>
    </xf>
    <xf numFmtId="0" fontId="1" fillId="0" borderId="77" xfId="81" applyFont="1" applyFill="1" applyBorder="1">
      <alignment vertical="center"/>
    </xf>
    <xf numFmtId="0" fontId="1" fillId="0" borderId="136" xfId="81" applyFont="1" applyFill="1" applyBorder="1">
      <alignment vertical="center"/>
    </xf>
    <xf numFmtId="0" fontId="1" fillId="0" borderId="165" xfId="81" applyFont="1" applyFill="1" applyBorder="1">
      <alignment vertical="center"/>
    </xf>
    <xf numFmtId="0" fontId="1" fillId="0" borderId="47" xfId="81" applyFont="1" applyFill="1" applyBorder="1">
      <alignment vertical="center"/>
    </xf>
    <xf numFmtId="0" fontId="1" fillId="0" borderId="164" xfId="81" applyFont="1" applyFill="1" applyBorder="1">
      <alignment vertical="center"/>
    </xf>
    <xf numFmtId="0" fontId="1" fillId="0" borderId="77" xfId="81" applyFont="1" applyFill="1" applyBorder="1" applyAlignment="1">
      <alignment vertical="center"/>
    </xf>
    <xf numFmtId="0" fontId="1" fillId="0" borderId="77" xfId="81" applyFont="1" applyFill="1" applyBorder="1" applyAlignment="1">
      <alignment horizontal="right" vertical="center"/>
    </xf>
    <xf numFmtId="0" fontId="0" fillId="0" borderId="0" xfId="81" applyFont="1" applyFill="1" applyBorder="1">
      <alignment vertical="center"/>
    </xf>
    <xf numFmtId="0" fontId="1" fillId="0" borderId="0" xfId="81" applyFont="1" applyFill="1" applyAlignment="1"/>
    <xf numFmtId="0" fontId="87" fillId="0" borderId="0" xfId="81" applyFont="1" applyFill="1" applyAlignment="1">
      <alignment horizontal="center"/>
    </xf>
    <xf numFmtId="0" fontId="1" fillId="0" borderId="0" xfId="81" applyFont="1" applyFill="1" applyBorder="1" applyAlignment="1">
      <alignment horizontal="center"/>
    </xf>
    <xf numFmtId="0" fontId="1" fillId="0" borderId="143" xfId="81" applyFont="1" applyFill="1" applyBorder="1" applyAlignment="1"/>
    <xf numFmtId="0" fontId="1" fillId="0" borderId="135" xfId="81" applyFont="1" applyFill="1" applyBorder="1" applyAlignment="1"/>
    <xf numFmtId="0" fontId="1" fillId="0" borderId="140" xfId="81" applyFont="1" applyFill="1" applyBorder="1" applyAlignment="1"/>
    <xf numFmtId="0" fontId="1" fillId="0" borderId="122" xfId="81" applyFont="1" applyFill="1" applyBorder="1" applyAlignment="1"/>
    <xf numFmtId="0" fontId="1" fillId="0" borderId="0" xfId="81" applyFont="1" applyFill="1" applyBorder="1" applyAlignment="1"/>
    <xf numFmtId="0" fontId="1" fillId="0" borderId="138" xfId="81" applyFont="1" applyFill="1" applyBorder="1" applyAlignment="1"/>
    <xf numFmtId="0" fontId="1" fillId="0" borderId="59" xfId="81" applyFont="1" applyFill="1" applyBorder="1" applyAlignment="1"/>
    <xf numFmtId="0" fontId="118" fillId="0" borderId="59" xfId="81" applyFont="1" applyFill="1" applyBorder="1" applyAlignment="1">
      <alignment horizontal="center"/>
    </xf>
    <xf numFmtId="0" fontId="87" fillId="0" borderId="0" xfId="81" applyFont="1" applyFill="1" applyBorder="1" applyAlignment="1">
      <alignment horizontal="center"/>
    </xf>
    <xf numFmtId="0" fontId="75" fillId="0" borderId="0" xfId="81" applyFont="1" applyFill="1" applyBorder="1" applyAlignment="1"/>
    <xf numFmtId="0" fontId="1" fillId="0" borderId="77" xfId="81" applyFont="1" applyFill="1" applyBorder="1" applyAlignment="1"/>
    <xf numFmtId="0" fontId="75" fillId="0" borderId="77" xfId="81" applyFont="1" applyFill="1" applyBorder="1" applyAlignment="1"/>
    <xf numFmtId="0" fontId="1" fillId="0" borderId="77" xfId="81" applyFont="1" applyFill="1" applyBorder="1" applyAlignment="1">
      <alignment horizontal="right"/>
    </xf>
    <xf numFmtId="0" fontId="1" fillId="0" borderId="136" xfId="81" applyFont="1" applyFill="1" applyBorder="1" applyAlignment="1"/>
    <xf numFmtId="176" fontId="1" fillId="0" borderId="0" xfId="81" applyNumberFormat="1" applyFont="1" applyFill="1" applyBorder="1" applyAlignment="1"/>
    <xf numFmtId="0" fontId="119" fillId="0" borderId="0" xfId="81" applyFont="1" applyFill="1" applyBorder="1" applyAlignment="1"/>
    <xf numFmtId="0" fontId="1" fillId="0" borderId="89" xfId="81" applyFont="1" applyFill="1" applyBorder="1" applyAlignment="1"/>
    <xf numFmtId="0" fontId="1" fillId="0" borderId="89" xfId="81" applyFont="1" applyFill="1" applyBorder="1" applyAlignment="1">
      <alignment vertical="center"/>
    </xf>
    <xf numFmtId="0" fontId="68" fillId="0" borderId="89" xfId="81" applyFont="1" applyFill="1" applyBorder="1" applyAlignment="1"/>
    <xf numFmtId="0" fontId="1" fillId="0" borderId="0" xfId="70" applyFont="1" applyFill="1" applyAlignment="1">
      <alignment vertical="center" shrinkToFit="1"/>
    </xf>
    <xf numFmtId="0" fontId="1" fillId="0" borderId="0" xfId="70" applyFont="1" applyFill="1" applyAlignment="1">
      <alignment horizontal="right" vertical="center"/>
    </xf>
    <xf numFmtId="0" fontId="1" fillId="0" borderId="0" xfId="69" applyFont="1" applyFill="1" applyAlignment="1">
      <alignment vertical="center"/>
    </xf>
    <xf numFmtId="0" fontId="1" fillId="0" borderId="0" xfId="69" applyFont="1" applyFill="1" applyAlignment="1">
      <alignment horizontal="right" vertical="center"/>
    </xf>
    <xf numFmtId="0" fontId="1" fillId="0" borderId="0" xfId="70" applyFont="1" applyFill="1" applyAlignment="1">
      <alignment horizontal="centerContinuous" vertical="center"/>
    </xf>
    <xf numFmtId="0" fontId="1" fillId="0" borderId="44" xfId="70" applyFont="1" applyFill="1" applyBorder="1" applyAlignment="1">
      <alignment horizontal="center" vertical="center"/>
    </xf>
    <xf numFmtId="6" fontId="1" fillId="0" borderId="12" xfId="56" applyFont="1" applyFill="1" applyBorder="1" applyAlignment="1">
      <alignment horizontal="centerContinuous" vertical="center"/>
    </xf>
    <xf numFmtId="6" fontId="1" fillId="0" borderId="2" xfId="56" applyFont="1" applyFill="1" applyBorder="1" applyAlignment="1">
      <alignment horizontal="centerContinuous" vertical="center"/>
    </xf>
    <xf numFmtId="6" fontId="1" fillId="0" borderId="3" xfId="56" applyFont="1" applyFill="1" applyBorder="1" applyAlignment="1">
      <alignment horizontal="centerContinuous" vertical="center"/>
    </xf>
    <xf numFmtId="6" fontId="1" fillId="0" borderId="30" xfId="56" applyFont="1" applyFill="1" applyBorder="1" applyAlignment="1">
      <alignment horizontal="centerContinuous" vertical="center"/>
    </xf>
    <xf numFmtId="0" fontId="1" fillId="0" borderId="3" xfId="70" applyFont="1" applyFill="1" applyBorder="1" applyAlignment="1">
      <alignment horizontal="centerContinuous" vertical="center"/>
    </xf>
    <xf numFmtId="0" fontId="1" fillId="0" borderId="29" xfId="70" applyFont="1" applyFill="1" applyBorder="1" applyAlignment="1">
      <alignment horizontal="centerContinuous" vertical="center"/>
    </xf>
    <xf numFmtId="0" fontId="1" fillId="0" borderId="30" xfId="70" applyFont="1" applyFill="1" applyBorder="1" applyAlignment="1">
      <alignment horizontal="centerContinuous" vertical="center"/>
    </xf>
    <xf numFmtId="0" fontId="1" fillId="0" borderId="34" xfId="70" applyFont="1" applyFill="1" applyBorder="1" applyAlignment="1">
      <alignment vertical="center" wrapText="1"/>
    </xf>
    <xf numFmtId="0" fontId="1" fillId="0" borderId="30" xfId="70" applyFont="1" applyFill="1" applyBorder="1" applyAlignment="1">
      <alignment vertical="center" wrapText="1"/>
    </xf>
    <xf numFmtId="0" fontId="1" fillId="0" borderId="42" xfId="70" applyFont="1" applyFill="1" applyBorder="1" applyAlignment="1">
      <alignment vertical="center"/>
    </xf>
    <xf numFmtId="0" fontId="1" fillId="0" borderId="0" xfId="71" applyFont="1" applyFill="1" applyAlignment="1">
      <alignment horizontal="right" vertical="center"/>
    </xf>
    <xf numFmtId="0" fontId="1" fillId="0" borderId="0" xfId="71" applyFont="1" applyFill="1" applyAlignment="1">
      <alignment vertical="top" wrapText="1"/>
    </xf>
    <xf numFmtId="0" fontId="1" fillId="0" borderId="0" xfId="71" applyFont="1" applyFill="1" applyAlignment="1">
      <alignment vertical="center" shrinkToFit="1"/>
    </xf>
    <xf numFmtId="0" fontId="1" fillId="0" borderId="0" xfId="71" applyFont="1" applyFill="1" applyAlignment="1">
      <alignment horizontal="center" vertical="center"/>
    </xf>
    <xf numFmtId="0" fontId="1" fillId="0" borderId="0" xfId="71" applyFont="1" applyFill="1" applyAlignment="1">
      <alignment horizontal="centerContinuous" vertical="center"/>
    </xf>
    <xf numFmtId="0" fontId="1" fillId="0" borderId="4" xfId="71" applyFont="1" applyFill="1" applyBorder="1" applyAlignment="1">
      <alignment horizontal="center" vertical="center"/>
    </xf>
    <xf numFmtId="0" fontId="1" fillId="0" borderId="12" xfId="71" applyFont="1" applyFill="1" applyBorder="1" applyAlignment="1">
      <alignment horizontal="centerContinuous" vertical="center"/>
    </xf>
    <xf numFmtId="0" fontId="1" fillId="0" borderId="5" xfId="71" applyFont="1" applyFill="1" applyBorder="1" applyAlignment="1">
      <alignment horizontal="centerContinuous" vertical="center"/>
    </xf>
    <xf numFmtId="0" fontId="1" fillId="0" borderId="0" xfId="71" applyFont="1" applyFill="1" applyBorder="1" applyAlignment="1">
      <alignment vertical="center"/>
    </xf>
    <xf numFmtId="0" fontId="1" fillId="0" borderId="30" xfId="71" applyFont="1" applyFill="1" applyBorder="1" applyAlignment="1">
      <alignment horizontal="centerContinuous" vertical="center"/>
    </xf>
    <xf numFmtId="0" fontId="1" fillId="0" borderId="3" xfId="71" applyFont="1" applyFill="1" applyBorder="1" applyAlignment="1">
      <alignment horizontal="centerContinuous" vertical="center"/>
    </xf>
    <xf numFmtId="0" fontId="1" fillId="0" borderId="45" xfId="71" applyFont="1" applyFill="1" applyBorder="1" applyAlignment="1">
      <alignment vertical="center" shrinkToFit="1"/>
    </xf>
    <xf numFmtId="0" fontId="1" fillId="0" borderId="41" xfId="71" applyFont="1" applyFill="1" applyBorder="1" applyAlignment="1">
      <alignment vertical="center" shrinkToFit="1"/>
    </xf>
    <xf numFmtId="0" fontId="1" fillId="0" borderId="30" xfId="71" applyFont="1" applyFill="1" applyBorder="1" applyAlignment="1">
      <alignment vertical="center" shrinkToFit="1"/>
    </xf>
    <xf numFmtId="0" fontId="1" fillId="0" borderId="45" xfId="71" applyFont="1" applyFill="1" applyBorder="1" applyAlignment="1">
      <alignment vertical="center"/>
    </xf>
    <xf numFmtId="0" fontId="1" fillId="0" borderId="45" xfId="71" applyFont="1" applyFill="1" applyBorder="1" applyAlignment="1">
      <alignment horizontal="centerContinuous" vertical="center"/>
    </xf>
    <xf numFmtId="0" fontId="1" fillId="0" borderId="41" xfId="71" applyFont="1" applyFill="1" applyBorder="1" applyAlignment="1">
      <alignment vertical="center"/>
    </xf>
    <xf numFmtId="0" fontId="1" fillId="0" borderId="0" xfId="71" applyFont="1" applyFill="1" applyBorder="1" applyAlignment="1">
      <alignment horizontal="right" vertical="center"/>
    </xf>
    <xf numFmtId="0" fontId="1" fillId="0" borderId="41" xfId="71" applyFont="1" applyFill="1" applyBorder="1" applyAlignment="1">
      <alignment horizontal="center" vertical="center"/>
    </xf>
    <xf numFmtId="0" fontId="1" fillId="0" borderId="34" xfId="71" applyFont="1" applyFill="1" applyBorder="1" applyAlignment="1">
      <alignment vertical="center"/>
    </xf>
    <xf numFmtId="0" fontId="1" fillId="0" borderId="3" xfId="71" applyFont="1" applyFill="1" applyBorder="1" applyAlignment="1">
      <alignment vertical="center"/>
    </xf>
    <xf numFmtId="0" fontId="1" fillId="0" borderId="30" xfId="71" applyFont="1" applyFill="1" applyBorder="1" applyAlignment="1">
      <alignment vertical="center"/>
    </xf>
    <xf numFmtId="0" fontId="1" fillId="0" borderId="32" xfId="71" applyFont="1" applyFill="1" applyBorder="1" applyAlignment="1">
      <alignment vertical="center"/>
    </xf>
    <xf numFmtId="0" fontId="39" fillId="0" borderId="0" xfId="72" applyFont="1" applyAlignment="1">
      <alignment vertical="center"/>
    </xf>
    <xf numFmtId="0" fontId="39" fillId="0" borderId="0" xfId="70" applyFont="1" applyAlignment="1">
      <alignment horizontal="right" vertical="center"/>
    </xf>
    <xf numFmtId="0" fontId="39" fillId="4" borderId="0" xfId="72" applyFont="1" applyFill="1" applyAlignment="1">
      <alignment vertical="top"/>
    </xf>
    <xf numFmtId="0" fontId="39" fillId="0" borderId="0" xfId="72" applyFont="1" applyAlignment="1">
      <alignment horizontal="right" vertical="center"/>
    </xf>
    <xf numFmtId="0" fontId="39" fillId="0" borderId="0" xfId="72" applyFont="1" applyFill="1" applyAlignment="1">
      <alignment horizontal="center" vertical="center"/>
    </xf>
    <xf numFmtId="0" fontId="39" fillId="4" borderId="0" xfId="72" applyFont="1" applyFill="1" applyAlignment="1">
      <alignment vertical="center" shrinkToFit="1"/>
    </xf>
    <xf numFmtId="0" fontId="39" fillId="0" borderId="0" xfId="72" applyFont="1" applyAlignment="1">
      <alignment horizontal="center" vertical="center"/>
    </xf>
    <xf numFmtId="0" fontId="39" fillId="0" borderId="0" xfId="72" applyFont="1" applyFill="1" applyAlignment="1">
      <alignment horizontal="center" vertical="center" shrinkToFit="1"/>
    </xf>
    <xf numFmtId="0" fontId="39" fillId="0" borderId="0" xfId="72" applyFont="1" applyFill="1" applyAlignment="1">
      <alignment vertical="center" shrinkToFit="1"/>
    </xf>
    <xf numFmtId="0" fontId="39" fillId="0" borderId="4" xfId="72" applyFont="1" applyBorder="1" applyAlignment="1">
      <alignment horizontal="centerContinuous" vertical="center"/>
    </xf>
    <xf numFmtId="0" fontId="39" fillId="0" borderId="12" xfId="72" applyFont="1" applyBorder="1" applyAlignment="1">
      <alignment horizontal="centerContinuous" vertical="center"/>
    </xf>
    <xf numFmtId="0" fontId="39" fillId="0" borderId="5" xfId="72" applyFont="1" applyBorder="1" applyAlignment="1">
      <alignment horizontal="centerContinuous" vertical="center"/>
    </xf>
    <xf numFmtId="0" fontId="39" fillId="0" borderId="32" xfId="72" applyFont="1" applyBorder="1" applyAlignment="1">
      <alignment vertical="center"/>
    </xf>
    <xf numFmtId="0" fontId="39" fillId="0" borderId="0" xfId="72" quotePrefix="1" applyFont="1" applyAlignment="1">
      <alignment horizontal="right" vertical="center"/>
    </xf>
    <xf numFmtId="176" fontId="1" fillId="0" borderId="0" xfId="63" applyNumberFormat="1" applyFont="1" applyFill="1" applyAlignment="1">
      <alignment horizontal="center" vertical="center" shrinkToFit="1"/>
    </xf>
    <xf numFmtId="0" fontId="1" fillId="0" borderId="0" xfId="63" applyFont="1" applyFill="1" applyAlignment="1">
      <alignment horizontal="center" vertical="center" shrinkToFit="1"/>
    </xf>
    <xf numFmtId="0" fontId="1" fillId="0" borderId="0" xfId="82" applyFont="1" applyFill="1"/>
    <xf numFmtId="0" fontId="1" fillId="0" borderId="0" xfId="82" quotePrefix="1" applyFont="1" applyFill="1"/>
    <xf numFmtId="0" fontId="1" fillId="0" borderId="0" xfId="83" applyFont="1" applyFill="1" applyAlignment="1">
      <alignment vertical="center"/>
    </xf>
    <xf numFmtId="0" fontId="1" fillId="0" borderId="0" xfId="83" applyFont="1" applyFill="1" applyAlignment="1">
      <alignment horizontal="right" vertical="center"/>
    </xf>
    <xf numFmtId="0" fontId="1" fillId="0" borderId="0" xfId="83" applyFont="1" applyFill="1" applyAlignment="1">
      <alignment horizontal="left" vertical="center"/>
    </xf>
    <xf numFmtId="0" fontId="1" fillId="0" borderId="0" xfId="83" applyFont="1" applyFill="1" applyAlignment="1">
      <alignment vertical="center" shrinkToFit="1"/>
    </xf>
    <xf numFmtId="0" fontId="1" fillId="0" borderId="0" xfId="83" applyFont="1" applyFill="1" applyAlignment="1">
      <alignment vertical="center" wrapText="1"/>
    </xf>
    <xf numFmtId="0" fontId="1" fillId="0" borderId="0" xfId="83" applyFont="1" applyFill="1" applyAlignment="1">
      <alignment horizontal="center" vertical="center"/>
    </xf>
    <xf numFmtId="0" fontId="87" fillId="0" borderId="0" xfId="83" applyFont="1" applyFill="1" applyAlignment="1">
      <alignment vertical="center"/>
    </xf>
    <xf numFmtId="0" fontId="85" fillId="0" borderId="0" xfId="83" applyFont="1" applyFill="1" applyAlignment="1">
      <alignment horizontal="centerContinuous" vertical="center"/>
    </xf>
    <xf numFmtId="0" fontId="1" fillId="0" borderId="0" xfId="83" applyFont="1" applyFill="1" applyAlignment="1">
      <alignment horizontal="centerContinuous" vertical="center"/>
    </xf>
    <xf numFmtId="0" fontId="1" fillId="0" borderId="4" xfId="83" applyFont="1" applyFill="1" applyBorder="1" applyAlignment="1">
      <alignment horizontal="centerContinuous" vertical="center"/>
    </xf>
    <xf numFmtId="0" fontId="1" fillId="0" borderId="3" xfId="83" applyFont="1" applyFill="1" applyBorder="1" applyAlignment="1">
      <alignment horizontal="center" vertical="center"/>
    </xf>
    <xf numFmtId="0" fontId="1" fillId="0" borderId="0" xfId="83" applyFont="1" applyFill="1" applyBorder="1" applyAlignment="1">
      <alignment vertical="center"/>
    </xf>
    <xf numFmtId="0" fontId="1" fillId="0" borderId="0" xfId="63" applyFont="1"/>
    <xf numFmtId="0" fontId="75" fillId="0" borderId="0" xfId="63" applyFont="1" applyAlignment="1">
      <alignment horizontal="centerContinuous"/>
    </xf>
    <xf numFmtId="0" fontId="1" fillId="0" borderId="0" xfId="63" applyFont="1" applyAlignment="1">
      <alignment horizontal="centerContinuous"/>
    </xf>
    <xf numFmtId="0" fontId="91" fillId="0" borderId="0" xfId="63" applyFont="1" applyAlignment="1">
      <alignment horizontal="left"/>
    </xf>
    <xf numFmtId="0" fontId="91" fillId="0" borderId="0" xfId="63" applyFont="1" applyAlignment="1">
      <alignment horizontal="right"/>
    </xf>
    <xf numFmtId="0" fontId="8" fillId="0" borderId="4" xfId="63" applyFont="1" applyBorder="1" applyAlignment="1">
      <alignment horizontal="center" vertical="center" wrapText="1"/>
    </xf>
    <xf numFmtId="0" fontId="91" fillId="0" borderId="4" xfId="63" applyFont="1" applyBorder="1" applyAlignment="1">
      <alignment horizontal="left" vertical="top" wrapText="1"/>
    </xf>
    <xf numFmtId="0" fontId="8" fillId="0" borderId="42" xfId="63" applyFont="1" applyBorder="1" applyAlignment="1">
      <alignment horizontal="left" vertical="top" wrapText="1"/>
    </xf>
    <xf numFmtId="0" fontId="8" fillId="0" borderId="0" xfId="63" applyFont="1"/>
    <xf numFmtId="176" fontId="1" fillId="0" borderId="0" xfId="64" applyNumberFormat="1" applyFont="1" applyFill="1" applyAlignment="1">
      <alignment vertical="center" shrinkToFit="1"/>
    </xf>
    <xf numFmtId="176" fontId="1" fillId="0" borderId="0" xfId="64" applyNumberFormat="1" applyFont="1" applyFill="1" applyAlignment="1">
      <alignment vertical="center"/>
    </xf>
    <xf numFmtId="0" fontId="1" fillId="0" borderId="0" xfId="63" applyFont="1" applyFill="1" applyAlignment="1">
      <alignment textRotation="255"/>
    </xf>
    <xf numFmtId="0" fontId="120" fillId="0" borderId="0" xfId="63" applyFont="1" applyFill="1" applyAlignment="1">
      <alignment vertical="center"/>
    </xf>
    <xf numFmtId="0" fontId="39" fillId="0" borderId="0" xfId="63" applyFont="1" applyFill="1" applyAlignment="1">
      <alignment vertical="center"/>
    </xf>
    <xf numFmtId="0" fontId="1" fillId="0" borderId="0" xfId="63" quotePrefix="1" applyFont="1" applyFill="1" applyAlignment="1">
      <alignment vertical="center"/>
    </xf>
    <xf numFmtId="0" fontId="121" fillId="0" borderId="0" xfId="90" applyFont="1" applyFill="1" applyBorder="1" applyAlignment="1">
      <alignment horizontal="left" vertical="top"/>
    </xf>
    <xf numFmtId="0" fontId="1" fillId="0" borderId="0" xfId="90" applyFont="1" applyFill="1" applyBorder="1" applyAlignment="1">
      <alignment horizontal="left" vertical="top"/>
    </xf>
    <xf numFmtId="0" fontId="122" fillId="0" borderId="0" xfId="90" applyFont="1" applyFill="1" applyBorder="1" applyAlignment="1">
      <alignment horizontal="left" vertical="top"/>
    </xf>
    <xf numFmtId="0" fontId="122" fillId="0" borderId="61" xfId="90" applyFont="1" applyFill="1" applyBorder="1" applyAlignment="1">
      <alignment horizontal="left" vertical="top"/>
    </xf>
    <xf numFmtId="0" fontId="122" fillId="0" borderId="62" xfId="90" applyFont="1" applyFill="1" applyBorder="1" applyAlignment="1">
      <alignment horizontal="left" vertical="top"/>
    </xf>
    <xf numFmtId="0" fontId="1" fillId="0" borderId="0" xfId="90" applyFont="1" applyFill="1" applyBorder="1" applyAlignment="1">
      <alignment vertical="top"/>
    </xf>
    <xf numFmtId="0" fontId="124" fillId="0" borderId="3" xfId="90" applyFont="1" applyFill="1" applyBorder="1" applyAlignment="1">
      <alignment vertical="top"/>
    </xf>
    <xf numFmtId="0" fontId="122" fillId="0" borderId="42" xfId="90" applyFont="1" applyFill="1" applyBorder="1" applyAlignment="1">
      <alignment vertical="top"/>
    </xf>
    <xf numFmtId="0" fontId="122" fillId="0" borderId="40" xfId="90" applyFont="1" applyFill="1" applyBorder="1" applyAlignment="1">
      <alignment vertical="top"/>
    </xf>
    <xf numFmtId="0" fontId="122" fillId="0" borderId="0" xfId="90" applyFont="1" applyFill="1" applyBorder="1" applyAlignment="1">
      <alignment vertical="top"/>
    </xf>
    <xf numFmtId="0" fontId="122" fillId="0" borderId="41" xfId="90" applyFont="1" applyFill="1" applyBorder="1" applyAlignment="1">
      <alignment vertical="top"/>
    </xf>
    <xf numFmtId="0" fontId="122" fillId="0" borderId="3" xfId="90" applyFont="1" applyFill="1" applyBorder="1" applyAlignment="1">
      <alignment vertical="top"/>
    </xf>
    <xf numFmtId="0" fontId="122" fillId="0" borderId="30" xfId="90" applyFont="1" applyFill="1" applyBorder="1" applyAlignment="1">
      <alignment vertical="top"/>
    </xf>
    <xf numFmtId="0" fontId="121" fillId="0" borderId="61" xfId="90" applyFont="1" applyFill="1" applyBorder="1" applyAlignment="1">
      <alignment horizontal="left" vertical="top"/>
    </xf>
    <xf numFmtId="0" fontId="6" fillId="0" borderId="0" xfId="90" applyFont="1" applyFill="1" applyBorder="1" applyAlignment="1">
      <alignment horizontal="left" vertical="top"/>
    </xf>
    <xf numFmtId="0" fontId="121" fillId="0" borderId="62" xfId="90" applyFont="1" applyFill="1" applyBorder="1" applyAlignment="1">
      <alignment horizontal="left" vertical="top"/>
    </xf>
    <xf numFmtId="0" fontId="121" fillId="0" borderId="63" xfId="90" applyFont="1" applyFill="1" applyBorder="1" applyAlignment="1">
      <alignment horizontal="left" vertical="top"/>
    </xf>
    <xf numFmtId="0" fontId="121" fillId="0" borderId="64" xfId="90" applyFont="1" applyFill="1" applyBorder="1" applyAlignment="1">
      <alignment horizontal="left" vertical="top"/>
    </xf>
    <xf numFmtId="0" fontId="121" fillId="0" borderId="65" xfId="90" applyFont="1" applyFill="1" applyBorder="1" applyAlignment="1">
      <alignment horizontal="left" vertical="top"/>
    </xf>
    <xf numFmtId="0" fontId="1" fillId="0" borderId="0" xfId="84" applyFont="1" applyFill="1" applyAlignment="1">
      <alignment vertical="center"/>
    </xf>
    <xf numFmtId="0" fontId="1" fillId="0" borderId="0" xfId="84" applyFont="1" applyFill="1" applyAlignment="1">
      <alignment horizontal="right" vertical="center"/>
    </xf>
    <xf numFmtId="0" fontId="1" fillId="0" borderId="0" xfId="84" applyFont="1" applyFill="1" applyAlignment="1">
      <alignment vertical="center" shrinkToFit="1"/>
    </xf>
    <xf numFmtId="0" fontId="1" fillId="0" borderId="0" xfId="84" applyFont="1" applyFill="1" applyAlignment="1">
      <alignment vertical="top"/>
    </xf>
    <xf numFmtId="0" fontId="1" fillId="0" borderId="0" xfId="84" applyFont="1" applyFill="1" applyAlignment="1">
      <alignment horizontal="center" vertical="center"/>
    </xf>
    <xf numFmtId="0" fontId="1" fillId="0" borderId="0" xfId="84" applyFont="1" applyFill="1" applyAlignment="1">
      <alignment horizontal="left" vertical="center"/>
    </xf>
    <xf numFmtId="176" fontId="1" fillId="0" borderId="0" xfId="84" applyNumberFormat="1" applyFont="1" applyFill="1" applyAlignment="1">
      <alignment horizontal="center" vertical="center" shrinkToFit="1"/>
    </xf>
    <xf numFmtId="0" fontId="1" fillId="0" borderId="156" xfId="84" applyFont="1" applyFill="1" applyBorder="1" applyAlignment="1">
      <alignment horizontal="centerContinuous" vertical="center"/>
    </xf>
    <xf numFmtId="0" fontId="1" fillId="0" borderId="104" xfId="84" applyFont="1" applyFill="1" applyBorder="1" applyAlignment="1">
      <alignment horizontal="centerContinuous" vertical="center"/>
    </xf>
    <xf numFmtId="0" fontId="1" fillId="0" borderId="153" xfId="84" applyFont="1" applyFill="1" applyBorder="1" applyAlignment="1">
      <alignment vertical="center" wrapText="1"/>
    </xf>
    <xf numFmtId="0" fontId="1" fillId="0" borderId="5" xfId="84" applyFont="1" applyFill="1" applyBorder="1" applyAlignment="1">
      <alignment vertical="center" wrapText="1"/>
    </xf>
    <xf numFmtId="0" fontId="1" fillId="0" borderId="168" xfId="84" applyFont="1" applyFill="1" applyBorder="1" applyAlignment="1">
      <alignment vertical="center" wrapText="1"/>
    </xf>
    <xf numFmtId="0" fontId="1" fillId="0" borderId="30" xfId="84" applyFont="1" applyFill="1" applyBorder="1" applyAlignment="1">
      <alignment vertical="center" wrapText="1"/>
    </xf>
    <xf numFmtId="0" fontId="1" fillId="0" borderId="167" xfId="84" applyFont="1" applyFill="1" applyBorder="1" applyAlignment="1">
      <alignment vertical="center" wrapText="1"/>
    </xf>
    <xf numFmtId="0" fontId="1" fillId="0" borderId="166" xfId="84" applyFont="1" applyFill="1" applyBorder="1" applyAlignment="1">
      <alignment vertical="center" wrapText="1"/>
    </xf>
    <xf numFmtId="0" fontId="1" fillId="0" borderId="0" xfId="84" applyFont="1" applyFill="1" applyBorder="1" applyAlignment="1">
      <alignment vertical="center"/>
    </xf>
    <xf numFmtId="0" fontId="1" fillId="0" borderId="0" xfId="63" applyFont="1" applyFill="1"/>
    <xf numFmtId="0" fontId="1" fillId="0" borderId="3" xfId="63" applyFont="1" applyFill="1" applyBorder="1" applyAlignment="1">
      <alignment horizontal="center"/>
    </xf>
    <xf numFmtId="0" fontId="1" fillId="0" borderId="0" xfId="63" applyFont="1" applyFill="1" applyBorder="1" applyAlignment="1">
      <alignment horizontal="center"/>
    </xf>
    <xf numFmtId="0" fontId="1" fillId="0" borderId="0" xfId="63" applyFont="1" applyFill="1" applyBorder="1"/>
    <xf numFmtId="0" fontId="1" fillId="0" borderId="42" xfId="63" applyFont="1" applyFill="1" applyBorder="1"/>
    <xf numFmtId="0" fontId="1" fillId="0" borderId="163" xfId="63" applyFont="1" applyFill="1" applyBorder="1" applyAlignment="1">
      <alignment vertical="top" wrapText="1"/>
    </xf>
    <xf numFmtId="0" fontId="1" fillId="0" borderId="42" xfId="63" applyFont="1" applyFill="1" applyBorder="1" applyAlignment="1">
      <alignment vertical="top" wrapText="1"/>
    </xf>
    <xf numFmtId="0" fontId="1" fillId="0" borderId="106" xfId="63" applyFont="1" applyFill="1" applyBorder="1" applyAlignment="1">
      <alignment vertical="top" wrapText="1"/>
    </xf>
    <xf numFmtId="0" fontId="1" fillId="0" borderId="61" xfId="63" applyFont="1" applyFill="1" applyBorder="1" applyAlignment="1">
      <alignment vertical="top" wrapText="1"/>
    </xf>
    <xf numFmtId="0" fontId="1" fillId="0" borderId="0" xfId="63" applyFont="1" applyFill="1" applyBorder="1" applyAlignment="1">
      <alignment vertical="top" wrapText="1"/>
    </xf>
    <xf numFmtId="0" fontId="1" fillId="0" borderId="62" xfId="63" applyFont="1" applyFill="1" applyBorder="1" applyAlignment="1">
      <alignment vertical="top" wrapText="1"/>
    </xf>
    <xf numFmtId="0" fontId="1" fillId="0" borderId="61" xfId="63" applyFont="1" applyFill="1" applyBorder="1" applyAlignment="1"/>
    <xf numFmtId="0" fontId="1" fillId="0" borderId="0" xfId="63" applyFont="1" applyFill="1" applyBorder="1" applyAlignment="1"/>
    <xf numFmtId="0" fontId="1" fillId="0" borderId="62" xfId="63" applyFont="1" applyFill="1" applyBorder="1" applyAlignment="1"/>
    <xf numFmtId="0" fontId="1" fillId="0" borderId="168" xfId="63" applyFont="1" applyFill="1" applyBorder="1" applyAlignment="1">
      <alignment horizontal="center"/>
    </xf>
    <xf numFmtId="0" fontId="1" fillId="0" borderId="156" xfId="63" applyFont="1" applyFill="1" applyBorder="1" applyAlignment="1">
      <alignment horizontal="center"/>
    </xf>
    <xf numFmtId="0" fontId="1" fillId="0" borderId="155" xfId="63" applyFont="1" applyFill="1" applyBorder="1" applyAlignment="1">
      <alignment horizontal="center"/>
    </xf>
    <xf numFmtId="0" fontId="1" fillId="0" borderId="61" xfId="63" applyFont="1" applyFill="1" applyBorder="1" applyAlignment="1">
      <alignment horizontal="center"/>
    </xf>
    <xf numFmtId="0" fontId="1" fillId="0" borderId="153" xfId="63" applyFont="1" applyFill="1" applyBorder="1" applyAlignment="1">
      <alignment horizontal="center"/>
    </xf>
    <xf numFmtId="0" fontId="1" fillId="0" borderId="4" xfId="63" applyFont="1" applyFill="1" applyBorder="1" applyAlignment="1">
      <alignment horizontal="center"/>
    </xf>
    <xf numFmtId="0" fontId="8" fillId="0" borderId="153" xfId="63" applyFont="1" applyFill="1" applyBorder="1" applyAlignment="1">
      <alignment horizontal="center"/>
    </xf>
    <xf numFmtId="0" fontId="1" fillId="0" borderId="231" xfId="63" applyFont="1" applyFill="1" applyBorder="1" applyAlignment="1">
      <alignment horizontal="center"/>
    </xf>
    <xf numFmtId="0" fontId="8" fillId="0" borderId="4" xfId="63" applyFont="1" applyFill="1" applyBorder="1" applyAlignment="1">
      <alignment horizontal="center"/>
    </xf>
    <xf numFmtId="0" fontId="8" fillId="0" borderId="61" xfId="63" applyFont="1" applyFill="1" applyBorder="1" applyAlignment="1">
      <alignment horizontal="center"/>
    </xf>
    <xf numFmtId="0" fontId="1" fillId="0" borderId="62" xfId="63" applyFont="1" applyFill="1" applyBorder="1" applyAlignment="1">
      <alignment horizontal="center"/>
    </xf>
    <xf numFmtId="0" fontId="1" fillId="0" borderId="4" xfId="63" applyFont="1" applyFill="1" applyBorder="1" applyAlignment="1">
      <alignment vertical="center" shrinkToFit="1"/>
    </xf>
    <xf numFmtId="0" fontId="1" fillId="0" borderId="231" xfId="63" applyFont="1" applyFill="1" applyBorder="1" applyAlignment="1">
      <alignment vertical="center" shrinkToFit="1"/>
    </xf>
    <xf numFmtId="0" fontId="1" fillId="0" borderId="0" xfId="63" applyFont="1" applyFill="1" applyBorder="1" applyAlignment="1">
      <alignment vertical="center" shrinkToFit="1"/>
    </xf>
    <xf numFmtId="0" fontId="1" fillId="0" borderId="62" xfId="63" applyFont="1" applyFill="1" applyBorder="1" applyAlignment="1">
      <alignment vertical="center" shrinkToFit="1"/>
    </xf>
    <xf numFmtId="0" fontId="74" fillId="0" borderId="153" xfId="63" applyFont="1" applyFill="1" applyBorder="1" applyAlignment="1">
      <alignment horizontal="center"/>
    </xf>
    <xf numFmtId="0" fontId="74" fillId="0" borderId="4" xfId="63" applyFont="1" applyFill="1" applyBorder="1" applyAlignment="1">
      <alignment horizontal="center"/>
    </xf>
    <xf numFmtId="0" fontId="1" fillId="0" borderId="153" xfId="63" applyFont="1" applyFill="1" applyBorder="1"/>
    <xf numFmtId="0" fontId="1" fillId="0" borderId="4" xfId="63" applyFont="1" applyFill="1" applyBorder="1"/>
    <xf numFmtId="0" fontId="1" fillId="0" borderId="61" xfId="63" applyFont="1" applyFill="1" applyBorder="1"/>
    <xf numFmtId="0" fontId="1" fillId="0" borderId="151" xfId="63" applyFont="1" applyFill="1" applyBorder="1"/>
    <xf numFmtId="0" fontId="1" fillId="0" borderId="150" xfId="63" applyFont="1" applyFill="1" applyBorder="1" applyAlignment="1">
      <alignment vertical="center" shrinkToFit="1"/>
    </xf>
    <xf numFmtId="0" fontId="1" fillId="0" borderId="150" xfId="63" applyFont="1" applyFill="1" applyBorder="1"/>
    <xf numFmtId="0" fontId="1" fillId="0" borderId="237" xfId="63" applyFont="1" applyFill="1" applyBorder="1" applyAlignment="1">
      <alignment vertical="center" shrinkToFit="1"/>
    </xf>
    <xf numFmtId="0" fontId="1" fillId="0" borderId="63" xfId="63" applyFont="1" applyFill="1" applyBorder="1"/>
    <xf numFmtId="0" fontId="1" fillId="0" borderId="64" xfId="63" applyFont="1" applyFill="1" applyBorder="1" applyAlignment="1">
      <alignment vertical="center" shrinkToFit="1"/>
    </xf>
    <xf numFmtId="0" fontId="1" fillId="0" borderId="65" xfId="63" applyFont="1" applyFill="1" applyBorder="1" applyAlignment="1">
      <alignment vertical="center" shrinkToFit="1"/>
    </xf>
    <xf numFmtId="0" fontId="1" fillId="0" borderId="0" xfId="81" applyFont="1" applyAlignment="1"/>
    <xf numFmtId="0" fontId="1" fillId="0" borderId="0" xfId="81" applyFont="1">
      <alignment vertical="center"/>
    </xf>
    <xf numFmtId="0" fontId="1" fillId="0" borderId="0" xfId="81" applyFont="1" applyAlignment="1">
      <alignment horizontal="left"/>
    </xf>
    <xf numFmtId="0" fontId="125" fillId="0" borderId="0" xfId="81" applyFont="1" applyAlignment="1">
      <alignment horizontal="center"/>
    </xf>
    <xf numFmtId="0" fontId="126" fillId="0" borderId="3" xfId="81" applyFont="1" applyBorder="1" applyAlignment="1">
      <alignment horizontal="left"/>
    </xf>
    <xf numFmtId="0" fontId="127" fillId="0" borderId="3" xfId="81" applyFont="1" applyBorder="1" applyAlignment="1">
      <alignment horizontal="center"/>
    </xf>
    <xf numFmtId="0" fontId="1" fillId="0" borderId="0" xfId="81" applyFont="1" applyAlignment="1">
      <alignment vertical="center"/>
    </xf>
    <xf numFmtId="0" fontId="1" fillId="0" borderId="3" xfId="81" applyFont="1" applyFill="1" applyBorder="1" applyAlignment="1">
      <alignment vertical="center"/>
    </xf>
    <xf numFmtId="0" fontId="1" fillId="0" borderId="3" xfId="81" applyFont="1" applyBorder="1" applyAlignment="1">
      <alignment vertical="center"/>
    </xf>
    <xf numFmtId="0" fontId="1" fillId="0" borderId="0" xfId="81" applyFont="1" applyBorder="1" applyAlignment="1">
      <alignment vertical="center"/>
    </xf>
    <xf numFmtId="0" fontId="117" fillId="0" borderId="3" xfId="81" applyFont="1" applyBorder="1" applyAlignment="1">
      <alignment vertical="center"/>
    </xf>
    <xf numFmtId="0" fontId="128" fillId="0" borderId="3" xfId="81" applyFont="1" applyBorder="1" applyAlignment="1">
      <alignment vertical="center"/>
    </xf>
    <xf numFmtId="0" fontId="1" fillId="0" borderId="44" xfId="81" applyFont="1" applyBorder="1" applyAlignment="1">
      <alignment horizontal="center" vertical="center" wrapText="1"/>
    </xf>
    <xf numFmtId="0" fontId="1" fillId="0" borderId="42" xfId="81" applyFont="1" applyBorder="1" applyAlignment="1">
      <alignment horizontal="center" vertical="center" wrapText="1"/>
    </xf>
    <xf numFmtId="0" fontId="1" fillId="0" borderId="45" xfId="81" applyFont="1" applyBorder="1" applyAlignment="1">
      <alignment horizontal="center" vertical="center" wrapText="1"/>
    </xf>
    <xf numFmtId="0" fontId="1" fillId="0" borderId="0" xfId="81" applyFont="1" applyBorder="1" applyAlignment="1">
      <alignment horizontal="center" vertical="center" wrapText="1"/>
    </xf>
    <xf numFmtId="0" fontId="1" fillId="0" borderId="34" xfId="81" applyFont="1" applyBorder="1" applyAlignment="1">
      <alignment horizontal="center" vertical="center" wrapText="1"/>
    </xf>
    <xf numFmtId="0" fontId="1" fillId="0" borderId="3" xfId="81" applyFont="1" applyBorder="1" applyAlignment="1">
      <alignment horizontal="center" vertical="center" wrapText="1"/>
    </xf>
    <xf numFmtId="0" fontId="8" fillId="0" borderId="239" xfId="81" applyFont="1" applyBorder="1" applyAlignment="1">
      <alignment horizontal="center" vertical="center" wrapText="1"/>
    </xf>
    <xf numFmtId="0" fontId="8" fillId="0" borderId="240" xfId="81" applyFont="1" applyBorder="1" applyAlignment="1">
      <alignment horizontal="center" vertical="center" wrapText="1"/>
    </xf>
    <xf numFmtId="0" fontId="1" fillId="0" borderId="0" xfId="81" applyFont="1" applyFill="1" applyAlignment="1">
      <alignment horizontal="right"/>
    </xf>
    <xf numFmtId="176" fontId="1" fillId="0" borderId="0" xfId="81" applyNumberFormat="1" applyFont="1" applyFill="1" applyAlignment="1">
      <alignment horizontal="center"/>
    </xf>
    <xf numFmtId="0" fontId="85" fillId="0" borderId="0" xfId="81" applyFont="1" applyFill="1" applyAlignment="1">
      <alignment horizontal="center"/>
    </xf>
    <xf numFmtId="0" fontId="1" fillId="0" borderId="0" xfId="81" applyFont="1" applyFill="1" applyBorder="1" applyAlignment="1">
      <alignment horizontal="right"/>
    </xf>
    <xf numFmtId="0" fontId="1" fillId="0" borderId="0" xfId="81" applyFont="1" applyFill="1" applyAlignment="1">
      <alignment horizontal="center" vertical="center"/>
    </xf>
    <xf numFmtId="0" fontId="1" fillId="0" borderId="89" xfId="81" applyFont="1" applyFill="1" applyBorder="1" applyAlignment="1">
      <alignment horizontal="center" vertical="center"/>
    </xf>
    <xf numFmtId="0" fontId="6" fillId="0" borderId="89" xfId="81" applyFont="1" applyFill="1" applyBorder="1" applyAlignment="1">
      <alignment wrapText="1"/>
    </xf>
    <xf numFmtId="176" fontId="1" fillId="0" borderId="89" xfId="81" applyNumberFormat="1" applyFont="1" applyFill="1" applyBorder="1" applyAlignment="1"/>
    <xf numFmtId="0" fontId="75" fillId="0" borderId="0" xfId="81" applyFont="1" applyFill="1" applyAlignment="1"/>
    <xf numFmtId="0" fontId="1" fillId="0" borderId="0" xfId="81" applyFont="1" applyFill="1" applyAlignment="1">
      <alignment vertical="top" wrapText="1"/>
    </xf>
    <xf numFmtId="0" fontId="1" fillId="0" borderId="0" xfId="81" applyFont="1" applyFill="1" applyAlignment="1">
      <alignment horizontal="center"/>
    </xf>
    <xf numFmtId="0" fontId="1" fillId="0" borderId="0" xfId="81" applyFont="1" applyFill="1" applyAlignment="1">
      <alignment vertical="top" shrinkToFit="1"/>
    </xf>
    <xf numFmtId="0" fontId="129" fillId="0" borderId="0" xfId="61" applyFont="1">
      <alignment vertical="center"/>
    </xf>
    <xf numFmtId="0" fontId="129" fillId="0" borderId="0" xfId="61" applyFont="1" applyBorder="1">
      <alignment vertical="center"/>
    </xf>
    <xf numFmtId="0" fontId="129" fillId="0" borderId="0" xfId="61" applyFont="1" applyBorder="1" applyAlignment="1">
      <alignment vertical="center"/>
    </xf>
    <xf numFmtId="0" fontId="129" fillId="0" borderId="0" xfId="61" applyFont="1" applyAlignment="1">
      <alignment horizontal="left" vertical="center"/>
    </xf>
    <xf numFmtId="0" fontId="129" fillId="0" borderId="0" xfId="61" applyFont="1" applyBorder="1" applyAlignment="1">
      <alignment horizontal="right" vertical="center"/>
    </xf>
    <xf numFmtId="0" fontId="106" fillId="0" borderId="0" xfId="61" applyFont="1" applyBorder="1" applyAlignment="1">
      <alignment vertical="center"/>
    </xf>
    <xf numFmtId="0" fontId="39" fillId="0" borderId="0" xfId="61" applyFont="1" applyAlignment="1">
      <alignment vertical="top" wrapText="1"/>
    </xf>
    <xf numFmtId="0" fontId="129" fillId="0" borderId="0" xfId="61" applyFont="1" applyFill="1" applyBorder="1">
      <alignment vertical="center"/>
    </xf>
    <xf numFmtId="0" fontId="130" fillId="0" borderId="0" xfId="61" applyFont="1" applyBorder="1" applyAlignment="1">
      <alignment vertical="center"/>
    </xf>
    <xf numFmtId="0" fontId="130" fillId="0" borderId="0" xfId="61" applyFont="1" applyBorder="1" applyAlignment="1">
      <alignment horizontal="center" vertical="center"/>
    </xf>
    <xf numFmtId="0" fontId="6" fillId="0" borderId="0" xfId="61" applyFont="1" applyBorder="1">
      <alignment vertical="center"/>
    </xf>
    <xf numFmtId="0" fontId="129" fillId="0" borderId="0" xfId="61" applyFont="1" applyBorder="1" applyAlignment="1">
      <alignment horizontal="center" vertical="center"/>
    </xf>
    <xf numFmtId="0" fontId="129" fillId="0" borderId="0" xfId="61" applyFont="1" applyBorder="1" applyAlignment="1">
      <alignment horizontal="left" vertical="center" indent="1"/>
    </xf>
    <xf numFmtId="0" fontId="129" fillId="0" borderId="0" xfId="61" applyFont="1" applyBorder="1" applyAlignment="1">
      <alignment horizontal="distributed" vertical="center"/>
    </xf>
    <xf numFmtId="0" fontId="129" fillId="0" borderId="0" xfId="61" applyFont="1" applyAlignment="1">
      <alignment vertical="center"/>
    </xf>
    <xf numFmtId="0" fontId="129" fillId="0" borderId="0" xfId="61" applyFont="1" applyAlignment="1">
      <alignment horizontal="left" vertical="center" indent="1"/>
    </xf>
    <xf numFmtId="0" fontId="129" fillId="0" borderId="0" xfId="61" applyFont="1" applyAlignment="1">
      <alignment vertical="center" wrapText="1"/>
    </xf>
    <xf numFmtId="38" fontId="129" fillId="0" borderId="0" xfId="48" applyFont="1" applyFill="1" applyBorder="1" applyAlignment="1">
      <alignment horizontal="right" vertical="center"/>
    </xf>
    <xf numFmtId="0" fontId="129" fillId="0" borderId="0" xfId="61" applyFont="1" applyBorder="1" applyAlignment="1">
      <alignment horizontal="left" vertical="center"/>
    </xf>
    <xf numFmtId="38" fontId="129" fillId="0" borderId="0" xfId="48" applyFont="1" applyBorder="1" applyAlignment="1">
      <alignment horizontal="right" vertical="center"/>
    </xf>
    <xf numFmtId="0" fontId="6" fillId="0" borderId="0" xfId="61" applyFont="1">
      <alignment vertical="center"/>
    </xf>
    <xf numFmtId="0" fontId="129" fillId="0" borderId="0" xfId="61" applyFont="1" applyBorder="1" applyAlignment="1">
      <alignment vertical="top"/>
    </xf>
    <xf numFmtId="0" fontId="129" fillId="0" borderId="0" xfId="61" applyFont="1" applyAlignment="1">
      <alignment vertical="top"/>
    </xf>
    <xf numFmtId="0" fontId="39" fillId="0" borderId="0" xfId="61" applyFont="1">
      <alignment vertical="center"/>
    </xf>
    <xf numFmtId="0" fontId="39" fillId="0" borderId="0" xfId="0" applyFont="1" applyAlignment="1">
      <alignment vertical="center"/>
    </xf>
    <xf numFmtId="0" fontId="39" fillId="0" borderId="0" xfId="0" applyFont="1" applyAlignment="1">
      <alignment horizontal="right" vertical="center"/>
    </xf>
    <xf numFmtId="0" fontId="131" fillId="0" borderId="0" xfId="0" applyFont="1" applyAlignment="1">
      <alignment horizontal="justify" vertical="center"/>
    </xf>
    <xf numFmtId="0" fontId="39" fillId="0" borderId="0" xfId="0" applyFont="1" applyFill="1" applyAlignment="1">
      <alignment vertical="center"/>
    </xf>
    <xf numFmtId="0" fontId="39" fillId="3" borderId="0" xfId="0" applyFont="1" applyFill="1" applyAlignment="1">
      <alignment horizontal="left" vertical="center"/>
    </xf>
    <xf numFmtId="0" fontId="39" fillId="3" borderId="0" xfId="0" applyFont="1" applyFill="1" applyAlignment="1">
      <alignment vertical="center"/>
    </xf>
    <xf numFmtId="0" fontId="132" fillId="0" borderId="0" xfId="0" applyFont="1" applyFill="1" applyAlignment="1">
      <alignment horizontal="left" vertical="center"/>
    </xf>
    <xf numFmtId="0" fontId="132" fillId="0" borderId="0" xfId="0" applyFont="1" applyFill="1" applyAlignment="1">
      <alignment vertical="center"/>
    </xf>
    <xf numFmtId="0" fontId="132" fillId="0" borderId="0" xfId="0" applyFont="1" applyAlignment="1">
      <alignment vertical="center"/>
    </xf>
    <xf numFmtId="0" fontId="131" fillId="0" borderId="0" xfId="0" applyFont="1" applyFill="1" applyAlignment="1">
      <alignment vertical="center"/>
    </xf>
    <xf numFmtId="181" fontId="131" fillId="3" borderId="0" xfId="0" applyNumberFormat="1" applyFont="1" applyFill="1" applyAlignment="1">
      <alignment vertical="center"/>
    </xf>
    <xf numFmtId="0" fontId="131" fillId="0" borderId="0" xfId="0" applyFont="1" applyAlignment="1">
      <alignment vertical="center"/>
    </xf>
    <xf numFmtId="0" fontId="131" fillId="3" borderId="0" xfId="0" applyFont="1" applyFill="1" applyAlignment="1">
      <alignment vertical="center"/>
    </xf>
    <xf numFmtId="0" fontId="39" fillId="0" borderId="0" xfId="0" applyFont="1" applyBorder="1" applyAlignment="1">
      <alignment vertical="center"/>
    </xf>
    <xf numFmtId="0" fontId="39" fillId="0" borderId="0" xfId="0" applyFont="1" applyAlignment="1">
      <alignment horizontal="left" vertical="top" wrapText="1"/>
    </xf>
    <xf numFmtId="0" fontId="1" fillId="0" borderId="0" xfId="64" quotePrefix="1" applyFont="1" applyFill="1">
      <alignment vertical="center"/>
    </xf>
    <xf numFmtId="0" fontId="1" fillId="0" borderId="0" xfId="86" applyFont="1" applyFill="1"/>
    <xf numFmtId="0" fontId="1" fillId="6" borderId="0" xfId="73" applyFont="1" applyFill="1" applyAlignment="1">
      <alignment vertical="center"/>
    </xf>
    <xf numFmtId="0" fontId="1" fillId="6" borderId="0" xfId="73" applyFont="1" applyFill="1">
      <alignment vertical="center"/>
    </xf>
    <xf numFmtId="0" fontId="84" fillId="6" borderId="0" xfId="73" applyFont="1" applyFill="1">
      <alignment vertical="center"/>
    </xf>
    <xf numFmtId="0" fontId="1" fillId="6" borderId="0" xfId="73" applyFont="1" applyFill="1" applyAlignment="1">
      <alignment horizontal="centerContinuous" vertical="center"/>
    </xf>
    <xf numFmtId="0" fontId="1" fillId="0" borderId="0" xfId="73" applyFont="1" applyFill="1" applyAlignment="1">
      <alignment vertical="center"/>
    </xf>
    <xf numFmtId="0" fontId="1" fillId="0" borderId="0" xfId="73" applyFont="1" applyFill="1">
      <alignment vertical="center"/>
    </xf>
    <xf numFmtId="0" fontId="1" fillId="6" borderId="0" xfId="73" applyFont="1" applyFill="1" applyAlignment="1">
      <alignment vertical="center" wrapText="1"/>
    </xf>
    <xf numFmtId="0" fontId="1" fillId="6" borderId="0" xfId="73" applyFont="1" applyFill="1" applyAlignment="1">
      <alignment horizontal="center" vertical="center"/>
    </xf>
    <xf numFmtId="49" fontId="1" fillId="6" borderId="0" xfId="73" applyNumberFormat="1" applyFont="1" applyFill="1" applyAlignment="1">
      <alignment horizontal="right" vertical="center"/>
    </xf>
    <xf numFmtId="0" fontId="1" fillId="39" borderId="0" xfId="73" applyFont="1" applyFill="1" applyAlignment="1">
      <alignment horizontal="center" vertical="center"/>
    </xf>
    <xf numFmtId="0" fontId="1" fillId="39" borderId="0" xfId="73" applyFont="1" applyFill="1">
      <alignment vertical="center"/>
    </xf>
    <xf numFmtId="49" fontId="1" fillId="6" borderId="0" xfId="73" applyNumberFormat="1" applyFont="1" applyFill="1">
      <alignment vertical="center"/>
    </xf>
    <xf numFmtId="0" fontId="102" fillId="40" borderId="17" xfId="0" applyFont="1" applyFill="1" applyBorder="1" applyAlignment="1">
      <alignment vertical="center"/>
    </xf>
    <xf numFmtId="0" fontId="102" fillId="40" borderId="16" xfId="0" applyFont="1" applyFill="1" applyBorder="1" applyAlignment="1">
      <alignment horizontal="left" vertical="center" shrinkToFit="1"/>
    </xf>
    <xf numFmtId="0" fontId="0" fillId="0" borderId="0" xfId="64" applyFont="1" applyFill="1">
      <alignment vertical="center"/>
    </xf>
    <xf numFmtId="0" fontId="0" fillId="0" borderId="0" xfId="91" applyFont="1" applyFill="1" applyAlignment="1">
      <alignment vertical="center"/>
    </xf>
    <xf numFmtId="0" fontId="102" fillId="40" borderId="17" xfId="0" applyFont="1" applyFill="1" applyBorder="1" applyAlignment="1">
      <alignment horizontal="left" vertical="center" shrinkToFit="1"/>
    </xf>
    <xf numFmtId="0" fontId="112" fillId="40" borderId="17" xfId="0" applyFont="1" applyFill="1" applyBorder="1" applyAlignment="1">
      <alignment vertical="center"/>
    </xf>
    <xf numFmtId="0" fontId="109" fillId="40" borderId="16" xfId="0" applyFont="1" applyFill="1" applyBorder="1" applyAlignment="1">
      <alignment horizontal="left" vertical="center"/>
    </xf>
    <xf numFmtId="0" fontId="1" fillId="0" borderId="0" xfId="64" applyFont="1" applyFill="1" applyAlignment="1">
      <alignment horizontal="right" vertical="center"/>
    </xf>
    <xf numFmtId="0" fontId="1" fillId="0" borderId="0" xfId="64" applyFont="1" applyFill="1" applyAlignment="1">
      <alignment vertical="center" wrapText="1"/>
    </xf>
    <xf numFmtId="0" fontId="1" fillId="0" borderId="0" xfId="64" applyFont="1" applyFill="1" applyAlignment="1">
      <alignment vertical="center"/>
    </xf>
    <xf numFmtId="0" fontId="1" fillId="0" borderId="0" xfId="64" applyFont="1">
      <alignment vertical="center"/>
    </xf>
    <xf numFmtId="0" fontId="1" fillId="0" borderId="0" xfId="64" applyFont="1" applyAlignment="1">
      <alignment horizontal="right" vertical="center"/>
    </xf>
    <xf numFmtId="0" fontId="1" fillId="0" borderId="0" xfId="64" quotePrefix="1" applyFont="1">
      <alignment vertical="center"/>
    </xf>
    <xf numFmtId="0" fontId="6" fillId="0" borderId="0" xfId="64" applyFont="1" applyAlignment="1">
      <alignment horizontal="center"/>
    </xf>
    <xf numFmtId="0" fontId="1" fillId="0" borderId="77" xfId="64" applyFont="1" applyBorder="1">
      <alignment vertical="center"/>
    </xf>
    <xf numFmtId="0" fontId="1" fillId="0" borderId="144" xfId="64" applyFont="1" applyBorder="1">
      <alignment vertical="center"/>
    </xf>
    <xf numFmtId="0" fontId="1" fillId="0" borderId="0" xfId="64" applyFont="1" applyAlignment="1"/>
    <xf numFmtId="0" fontId="6" fillId="0" borderId="0" xfId="64" applyFont="1">
      <alignment vertical="center"/>
    </xf>
    <xf numFmtId="0" fontId="6" fillId="0" borderId="12" xfId="64" applyFont="1" applyBorder="1">
      <alignment vertical="center"/>
    </xf>
    <xf numFmtId="0" fontId="6" fillId="0" borderId="43" xfId="64" applyFont="1" applyBorder="1">
      <alignment vertical="center"/>
    </xf>
    <xf numFmtId="0" fontId="6" fillId="0" borderId="42" xfId="64" applyFont="1" applyBorder="1">
      <alignment vertical="center"/>
    </xf>
    <xf numFmtId="0" fontId="94" fillId="0" borderId="43" xfId="64" applyFont="1" applyBorder="1">
      <alignment vertical="center"/>
    </xf>
    <xf numFmtId="0" fontId="6" fillId="0" borderId="40" xfId="64" applyFont="1" applyBorder="1">
      <alignment vertical="center"/>
    </xf>
    <xf numFmtId="0" fontId="6" fillId="0" borderId="39" xfId="64" applyFont="1" applyBorder="1">
      <alignment vertical="center"/>
    </xf>
    <xf numFmtId="0" fontId="6" fillId="0" borderId="0" xfId="64" applyFont="1" applyAlignment="1">
      <alignment horizontal="center" vertical="center"/>
    </xf>
    <xf numFmtId="0" fontId="94" fillId="0" borderId="39" xfId="64" applyFont="1" applyBorder="1">
      <alignment vertical="center"/>
    </xf>
    <xf numFmtId="0" fontId="6" fillId="0" borderId="41" xfId="64" applyFont="1" applyBorder="1">
      <alignment vertical="center"/>
    </xf>
    <xf numFmtId="0" fontId="6" fillId="0" borderId="29" xfId="64" applyFont="1" applyBorder="1">
      <alignment vertical="center"/>
    </xf>
    <xf numFmtId="0" fontId="6" fillId="0" borderId="3" xfId="64" applyFont="1" applyBorder="1" applyAlignment="1">
      <alignment horizontal="center" vertical="center"/>
    </xf>
    <xf numFmtId="0" fontId="6" fillId="0" borderId="2" xfId="64" applyFont="1" applyBorder="1" applyAlignment="1">
      <alignment horizontal="center" vertical="center"/>
    </xf>
    <xf numFmtId="0" fontId="6" fillId="0" borderId="5" xfId="64" applyFont="1" applyBorder="1">
      <alignment vertical="center"/>
    </xf>
    <xf numFmtId="0" fontId="6" fillId="0" borderId="144" xfId="64" applyFont="1" applyBorder="1">
      <alignment vertical="center"/>
    </xf>
    <xf numFmtId="0" fontId="1" fillId="0" borderId="0" xfId="64" applyFont="1" applyAlignment="1">
      <alignment horizontal="right"/>
    </xf>
    <xf numFmtId="0" fontId="1" fillId="0" borderId="12" xfId="64" applyFont="1" applyBorder="1">
      <alignment vertical="center"/>
    </xf>
    <xf numFmtId="0" fontId="85" fillId="0" borderId="0" xfId="0" applyFont="1" applyBorder="1" applyAlignment="1">
      <alignment horizontal="center" vertical="center"/>
    </xf>
    <xf numFmtId="0" fontId="6" fillId="0" borderId="34" xfId="0" applyFont="1" applyBorder="1" applyAlignment="1">
      <alignment vertical="center"/>
    </xf>
    <xf numFmtId="0" fontId="6" fillId="0" borderId="43" xfId="0" applyFont="1" applyBorder="1" applyAlignment="1">
      <alignment vertical="center"/>
    </xf>
    <xf numFmtId="0" fontId="6" fillId="0" borderId="42" xfId="0" applyFont="1" applyBorder="1" applyAlignment="1">
      <alignment vertical="center"/>
    </xf>
    <xf numFmtId="0" fontId="6" fillId="0" borderId="29" xfId="0" applyFont="1" applyBorder="1" applyAlignment="1">
      <alignment vertical="center"/>
    </xf>
    <xf numFmtId="0" fontId="6" fillId="0" borderId="3" xfId="0" applyFont="1" applyBorder="1" applyAlignment="1">
      <alignment vertical="center"/>
    </xf>
    <xf numFmtId="0" fontId="6" fillId="0" borderId="30" xfId="0" applyFont="1" applyBorder="1" applyAlignment="1">
      <alignment vertical="center"/>
    </xf>
    <xf numFmtId="0" fontId="39" fillId="0" borderId="0" xfId="67" applyFont="1" applyAlignment="1">
      <alignment horizontal="left"/>
    </xf>
    <xf numFmtId="0" fontId="39" fillId="0" borderId="245" xfId="67" applyFont="1" applyBorder="1" applyAlignment="1">
      <alignment horizontal="distributed"/>
    </xf>
    <xf numFmtId="0" fontId="6" fillId="0" borderId="12" xfId="0" applyFont="1" applyBorder="1" applyAlignment="1">
      <alignment horizontal="center" vertical="center"/>
    </xf>
    <xf numFmtId="0" fontId="6" fillId="0" borderId="5" xfId="0" applyFont="1" applyBorder="1" applyAlignment="1">
      <alignment horizontal="center" vertical="center"/>
    </xf>
    <xf numFmtId="0" fontId="8" fillId="0" borderId="3" xfId="0" applyFont="1" applyBorder="1" applyAlignment="1">
      <alignment horizontal="center" vertical="center" shrinkToFit="1"/>
    </xf>
    <xf numFmtId="0" fontId="8" fillId="0" borderId="42" xfId="0" applyFont="1" applyBorder="1" applyAlignment="1">
      <alignment horizontal="center" vertical="center" shrinkToFit="1"/>
    </xf>
    <xf numFmtId="0" fontId="8" fillId="0" borderId="40" xfId="0" applyFont="1" applyBorder="1" applyAlignment="1">
      <alignment horizontal="center" vertical="center" shrinkToFit="1"/>
    </xf>
    <xf numFmtId="0" fontId="85" fillId="0" borderId="3" xfId="0" applyFont="1" applyBorder="1" applyAlignment="1">
      <alignment horizontal="center" vertical="center"/>
    </xf>
    <xf numFmtId="0" fontId="8" fillId="0" borderId="0" xfId="0" applyFont="1" applyBorder="1" applyAlignment="1">
      <alignment horizontal="center" vertical="center" shrinkToFit="1"/>
    </xf>
    <xf numFmtId="0" fontId="8" fillId="0" borderId="41" xfId="0" applyFont="1" applyBorder="1" applyAlignment="1">
      <alignment horizontal="center" vertical="center" shrinkToFit="1"/>
    </xf>
    <xf numFmtId="0" fontId="8" fillId="0" borderId="30" xfId="0" applyFont="1" applyBorder="1" applyAlignment="1">
      <alignment horizontal="center" vertical="center" shrinkToFit="1"/>
    </xf>
    <xf numFmtId="0" fontId="75" fillId="0" borderId="0" xfId="60" applyFont="1" applyFill="1" applyAlignment="1">
      <alignment horizontal="center" vertical="center"/>
    </xf>
    <xf numFmtId="0" fontId="0" fillId="0" borderId="4" xfId="0" applyFont="1" applyBorder="1" applyAlignment="1">
      <alignment horizontal="center" vertical="center"/>
    </xf>
    <xf numFmtId="0" fontId="6" fillId="0" borderId="4" xfId="0" applyFont="1" applyBorder="1" applyAlignment="1">
      <alignment horizontal="center" vertical="center"/>
    </xf>
    <xf numFmtId="0" fontId="6" fillId="0" borderId="44" xfId="0" applyFont="1" applyBorder="1" applyAlignment="1">
      <alignment horizontal="center" vertical="center"/>
    </xf>
    <xf numFmtId="0" fontId="0" fillId="0" borderId="0" xfId="64" applyFont="1">
      <alignment vertical="center"/>
    </xf>
    <xf numFmtId="0" fontId="0" fillId="0" borderId="0" xfId="64" applyFont="1" applyFill="1" applyAlignment="1">
      <alignment horizontal="right" vertical="center"/>
    </xf>
    <xf numFmtId="0" fontId="1" fillId="0" borderId="0" xfId="64" applyNumberFormat="1" applyFont="1" applyFill="1" applyAlignment="1">
      <alignment vertical="center"/>
    </xf>
    <xf numFmtId="49" fontId="1" fillId="0" borderId="0" xfId="64" applyNumberFormat="1" applyFont="1" applyFill="1" applyAlignment="1">
      <alignment vertical="center" shrinkToFit="1"/>
    </xf>
    <xf numFmtId="0" fontId="1" fillId="0" borderId="0" xfId="64" applyNumberFormat="1" applyFont="1" applyFill="1" applyAlignment="1">
      <alignment horizontal="left" vertical="center" indent="1"/>
    </xf>
    <xf numFmtId="38" fontId="1" fillId="0" borderId="0" xfId="45" applyFont="1" applyFill="1" applyAlignment="1">
      <alignment vertical="center" shrinkToFit="1"/>
    </xf>
    <xf numFmtId="0" fontId="1" fillId="0" borderId="0" xfId="64" applyNumberFormat="1" applyFont="1" applyFill="1" applyAlignment="1">
      <alignment horizontal="left" vertical="center"/>
    </xf>
    <xf numFmtId="0" fontId="87" fillId="0" borderId="0" xfId="64" applyFont="1">
      <alignment vertical="center"/>
    </xf>
    <xf numFmtId="0" fontId="74" fillId="0" borderId="0" xfId="64" applyFont="1">
      <alignment vertical="center"/>
    </xf>
    <xf numFmtId="0" fontId="74" fillId="0" borderId="0" xfId="64" applyFont="1" applyAlignment="1">
      <alignment horizontal="right" vertical="center"/>
    </xf>
    <xf numFmtId="0" fontId="1" fillId="0" borderId="32" xfId="64" applyFont="1" applyBorder="1">
      <alignment vertical="center"/>
    </xf>
    <xf numFmtId="0" fontId="1" fillId="0" borderId="0" xfId="64" quotePrefix="1" applyFont="1" applyAlignment="1">
      <alignment horizontal="right"/>
    </xf>
    <xf numFmtId="0" fontId="75" fillId="0" borderId="0" xfId="78" applyFont="1" applyFill="1" applyBorder="1" applyAlignment="1"/>
    <xf numFmtId="0" fontId="75" fillId="0" borderId="0" xfId="78" applyFont="1" applyFill="1" applyBorder="1" applyAlignment="1">
      <alignment horizontal="right"/>
    </xf>
    <xf numFmtId="0" fontId="1" fillId="0" borderId="0" xfId="78" applyFont="1" applyFill="1" applyBorder="1">
      <alignment vertical="center"/>
    </xf>
    <xf numFmtId="0" fontId="1" fillId="0" borderId="0" xfId="78" applyFont="1" applyFill="1" applyBorder="1" applyAlignment="1">
      <alignment horizontal="right" vertical="center"/>
    </xf>
    <xf numFmtId="0" fontId="75" fillId="0" borderId="0" xfId="78" applyFont="1" applyFill="1" applyBorder="1">
      <alignment vertical="center"/>
    </xf>
    <xf numFmtId="0" fontId="75" fillId="0" borderId="0" xfId="78" applyFont="1" applyFill="1" applyBorder="1" applyAlignment="1">
      <alignment horizontal="right" vertical="center"/>
    </xf>
    <xf numFmtId="0" fontId="75" fillId="0" borderId="0" xfId="78" applyFont="1" applyFill="1" applyBorder="1" applyAlignment="1">
      <alignment horizontal="left" vertical="center"/>
    </xf>
    <xf numFmtId="0" fontId="75" fillId="0" borderId="0" xfId="78" applyFont="1" applyFill="1" applyBorder="1" applyAlignment="1">
      <alignment vertical="center" shrinkToFit="1"/>
    </xf>
    <xf numFmtId="0" fontId="75" fillId="0" borderId="0" xfId="78" applyFont="1" applyFill="1" applyBorder="1" applyAlignment="1">
      <alignment horizontal="centerContinuous"/>
    </xf>
    <xf numFmtId="0" fontId="84" fillId="0" borderId="0" xfId="78" applyFont="1" applyFill="1" applyBorder="1" applyAlignment="1">
      <alignment horizontal="center"/>
    </xf>
    <xf numFmtId="0" fontId="75" fillId="0" borderId="0" xfId="78" applyFont="1" applyFill="1" applyBorder="1" applyAlignment="1">
      <alignment horizontal="left"/>
    </xf>
    <xf numFmtId="0" fontId="75" fillId="0" borderId="0" xfId="78" quotePrefix="1" applyFont="1" applyFill="1" applyBorder="1" applyAlignment="1">
      <alignment horizontal="right"/>
    </xf>
    <xf numFmtId="0" fontId="1" fillId="0" borderId="0" xfId="78" applyFont="1" applyAlignment="1"/>
    <xf numFmtId="0" fontId="40" fillId="0" borderId="0" xfId="78" applyFont="1">
      <alignment vertical="center"/>
    </xf>
    <xf numFmtId="0" fontId="75" fillId="0" borderId="0" xfId="78" applyFont="1" applyAlignment="1"/>
    <xf numFmtId="0" fontId="1" fillId="0" borderId="0" xfId="64" applyFont="1" applyFill="1" applyAlignment="1">
      <alignment horizontal="left" vertical="center"/>
    </xf>
    <xf numFmtId="0" fontId="67" fillId="0" borderId="0" xfId="64" applyFont="1">
      <alignment vertical="center"/>
    </xf>
    <xf numFmtId="0" fontId="134" fillId="0" borderId="0" xfId="64" applyFont="1">
      <alignment vertical="center"/>
    </xf>
    <xf numFmtId="0" fontId="1" fillId="0" borderId="0" xfId="74" applyFont="1" applyFill="1">
      <alignment vertical="center"/>
    </xf>
    <xf numFmtId="0" fontId="1" fillId="0" borderId="40" xfId="63" applyFont="1" applyFill="1" applyBorder="1" applyAlignment="1">
      <alignment vertical="center"/>
    </xf>
    <xf numFmtId="0" fontId="1" fillId="0" borderId="30" xfId="63" applyFont="1" applyFill="1" applyBorder="1" applyAlignment="1">
      <alignment vertical="center"/>
    </xf>
    <xf numFmtId="0" fontId="1" fillId="0" borderId="42" xfId="63" applyFont="1" applyFill="1" applyBorder="1" applyAlignment="1">
      <alignment vertical="center"/>
    </xf>
    <xf numFmtId="0" fontId="1" fillId="0" borderId="3" xfId="63" applyFont="1" applyFill="1" applyBorder="1" applyAlignment="1">
      <alignment vertical="center"/>
    </xf>
    <xf numFmtId="203" fontId="1" fillId="0" borderId="2" xfId="96" applyNumberFormat="1" applyFont="1" applyFill="1" applyBorder="1" applyAlignment="1">
      <alignment horizontal="right" vertical="center"/>
    </xf>
    <xf numFmtId="203" fontId="1" fillId="0" borderId="2" xfId="96" applyNumberFormat="1" applyFont="1" applyFill="1" applyBorder="1" applyAlignment="1">
      <alignment horizontal="center" vertical="center"/>
    </xf>
    <xf numFmtId="0" fontId="8" fillId="0" borderId="0" xfId="74" applyFont="1" applyFill="1">
      <alignment vertical="center"/>
    </xf>
    <xf numFmtId="0" fontId="84" fillId="0" borderId="0" xfId="74" applyFont="1" applyFill="1" applyAlignment="1">
      <alignment horizontal="right" vertical="center"/>
    </xf>
    <xf numFmtId="0" fontId="68" fillId="0" borderId="0" xfId="74" applyFont="1" applyFill="1">
      <alignment vertical="center"/>
    </xf>
    <xf numFmtId="0" fontId="1" fillId="0" borderId="0" xfId="74" applyFont="1" applyFill="1" applyAlignment="1">
      <alignment horizontal="left" vertical="center" indent="1"/>
    </xf>
    <xf numFmtId="0" fontId="1" fillId="0" borderId="4" xfId="74" applyFont="1" applyFill="1" applyBorder="1" applyAlignment="1">
      <alignment horizontal="left" vertical="center" shrinkToFit="1"/>
    </xf>
    <xf numFmtId="0" fontId="1" fillId="0" borderId="0" xfId="74" applyFont="1" applyFill="1" applyAlignment="1">
      <alignment horizontal="left" vertical="center"/>
    </xf>
    <xf numFmtId="0" fontId="1" fillId="0" borderId="0" xfId="74" applyFont="1" applyFill="1" applyAlignment="1">
      <alignment vertical="center"/>
    </xf>
    <xf numFmtId="0" fontId="1" fillId="0" borderId="0" xfId="74" applyFont="1" applyFill="1" applyAlignment="1">
      <alignment horizontal="right" vertical="center"/>
    </xf>
    <xf numFmtId="0" fontId="1" fillId="0" borderId="0" xfId="74" applyFont="1" applyFill="1" applyAlignment="1">
      <alignment horizontal="right" vertical="center" indent="2"/>
    </xf>
    <xf numFmtId="0" fontId="1" fillId="0" borderId="3" xfId="74" applyFont="1" applyFill="1" applyBorder="1" applyAlignment="1">
      <alignment horizontal="distributed" vertical="center"/>
    </xf>
    <xf numFmtId="0" fontId="1" fillId="0" borderId="3" xfId="74" applyFont="1" applyFill="1" applyBorder="1">
      <alignment vertical="center"/>
    </xf>
    <xf numFmtId="0" fontId="1" fillId="0" borderId="3" xfId="0" applyFont="1" applyFill="1" applyBorder="1" applyAlignment="1">
      <alignment horizontal="left" vertical="center" indent="1"/>
    </xf>
    <xf numFmtId="49" fontId="1" fillId="0" borderId="0" xfId="74" applyNumberFormat="1" applyFont="1" applyFill="1" applyAlignment="1">
      <alignment horizontal="right" vertical="center" indent="1"/>
    </xf>
    <xf numFmtId="0" fontId="6" fillId="0" borderId="0" xfId="74" applyFont="1" applyFill="1">
      <alignment vertical="center"/>
    </xf>
    <xf numFmtId="0" fontId="1" fillId="0" borderId="0" xfId="74" applyFont="1" applyFill="1" applyAlignment="1">
      <alignment vertical="center" shrinkToFit="1"/>
    </xf>
    <xf numFmtId="0" fontId="1" fillId="0" borderId="3" xfId="74" applyFont="1" applyFill="1" applyBorder="1" applyAlignment="1">
      <alignment horizontal="left" vertical="center" indent="1"/>
    </xf>
    <xf numFmtId="0" fontId="1" fillId="0" borderId="5" xfId="74" applyFont="1" applyFill="1" applyBorder="1" applyAlignment="1">
      <alignment horizontal="left" vertical="center" shrinkToFit="1"/>
    </xf>
    <xf numFmtId="182" fontId="1" fillId="0" borderId="0" xfId="74" applyNumberFormat="1" applyFont="1" applyFill="1">
      <alignment vertical="center"/>
    </xf>
    <xf numFmtId="176" fontId="1" fillId="0" borderId="0" xfId="74" applyNumberFormat="1" applyFont="1" applyFill="1" applyAlignment="1">
      <alignment vertical="center" shrinkToFit="1"/>
    </xf>
    <xf numFmtId="0" fontId="1" fillId="0" borderId="0" xfId="74" applyFont="1" applyFill="1" applyAlignment="1">
      <alignment horizontal="center" vertical="center"/>
    </xf>
    <xf numFmtId="0" fontId="1" fillId="0" borderId="0" xfId="74" applyFont="1" applyFill="1" applyAlignment="1" applyProtection="1">
      <alignment horizontal="right" vertical="center"/>
      <protection locked="0"/>
    </xf>
    <xf numFmtId="0" fontId="1" fillId="0" borderId="0" xfId="74" applyFont="1" applyFill="1" applyAlignment="1">
      <alignment horizontal="left" vertical="center" indent="2"/>
    </xf>
    <xf numFmtId="49" fontId="1" fillId="0" borderId="0" xfId="74" applyNumberFormat="1" applyFont="1" applyFill="1" applyBorder="1" applyAlignment="1">
      <alignment horizontal="right" vertical="center"/>
    </xf>
    <xf numFmtId="0" fontId="1" fillId="0" borderId="0" xfId="74" applyFont="1" applyFill="1" applyBorder="1">
      <alignment vertical="center"/>
    </xf>
    <xf numFmtId="0" fontId="1" fillId="0" borderId="0" xfId="74" applyFont="1" applyFill="1" applyBorder="1" applyAlignment="1">
      <alignment horizontal="distributed" vertical="center" indent="1"/>
    </xf>
    <xf numFmtId="0" fontId="1" fillId="0" borderId="0" xfId="74" applyFont="1" applyFill="1" applyBorder="1" applyAlignment="1">
      <alignment vertical="center"/>
    </xf>
    <xf numFmtId="0" fontId="1" fillId="0" borderId="0" xfId="74" applyFont="1" applyFill="1" applyBorder="1" applyAlignment="1">
      <alignment horizontal="left" vertical="center" indent="1"/>
    </xf>
    <xf numFmtId="0" fontId="1" fillId="0" borderId="0" xfId="74" applyFont="1" applyFill="1" applyBorder="1" applyAlignment="1">
      <alignment horizontal="left" vertical="center" indent="2"/>
    </xf>
    <xf numFmtId="0" fontId="1" fillId="0" borderId="0" xfId="74" applyFont="1" applyFill="1" applyAlignment="1">
      <alignment horizontal="distributed" vertical="center"/>
    </xf>
    <xf numFmtId="0" fontId="1" fillId="0" borderId="0" xfId="74" applyFont="1" applyFill="1" applyAlignment="1">
      <alignment horizontal="left" vertical="center" indent="3"/>
    </xf>
    <xf numFmtId="0" fontId="85" fillId="0" borderId="0" xfId="74" applyFont="1" applyFill="1">
      <alignment vertical="center"/>
    </xf>
    <xf numFmtId="0" fontId="87" fillId="0" borderId="0" xfId="74" applyFont="1" applyFill="1">
      <alignment vertical="center"/>
    </xf>
    <xf numFmtId="0" fontId="85" fillId="0" borderId="0" xfId="74" applyFont="1" applyFill="1" applyAlignment="1">
      <alignment horizontal="left" vertical="center"/>
    </xf>
    <xf numFmtId="0" fontId="1" fillId="0" borderId="0" xfId="74" applyFont="1" applyFill="1" applyBorder="1" applyAlignment="1">
      <alignment horizontal="right" vertical="center"/>
    </xf>
    <xf numFmtId="0" fontId="1" fillId="0" borderId="0" xfId="74" applyFont="1" applyFill="1" applyAlignment="1">
      <alignment horizontal="right" vertical="center" indent="4"/>
    </xf>
    <xf numFmtId="0" fontId="1" fillId="0" borderId="0" xfId="74" applyFont="1" applyFill="1" applyAlignment="1">
      <alignment horizontal="distributed" vertical="center" indent="1"/>
    </xf>
    <xf numFmtId="0" fontId="1" fillId="0" borderId="0" xfId="74" applyFont="1" applyFill="1">
      <alignment vertical="center"/>
    </xf>
    <xf numFmtId="0" fontId="1" fillId="0" borderId="0" xfId="74" applyFont="1" applyFill="1" applyAlignment="1">
      <alignment vertical="center"/>
    </xf>
    <xf numFmtId="176" fontId="1" fillId="0" borderId="0" xfId="74" applyNumberFormat="1" applyFont="1" applyFill="1">
      <alignment vertical="center"/>
    </xf>
    <xf numFmtId="0" fontId="1" fillId="0" borderId="0" xfId="74" applyFont="1" applyFill="1" applyAlignment="1">
      <alignment horizontal="distributed" vertical="center"/>
    </xf>
    <xf numFmtId="182" fontId="1" fillId="0" borderId="0" xfId="74" applyNumberFormat="1" applyFont="1" applyFill="1">
      <alignment vertical="center"/>
    </xf>
    <xf numFmtId="0" fontId="6" fillId="36" borderId="0" xfId="0" applyFont="1" applyFill="1" applyBorder="1"/>
    <xf numFmtId="0" fontId="135" fillId="0" borderId="0" xfId="0" applyFont="1"/>
    <xf numFmtId="0" fontId="6" fillId="0" borderId="0" xfId="0" applyFont="1"/>
    <xf numFmtId="0" fontId="6" fillId="0" borderId="0" xfId="0" applyFont="1" applyFill="1"/>
    <xf numFmtId="0" fontId="6" fillId="36" borderId="0" xfId="0" applyFont="1" applyFill="1"/>
    <xf numFmtId="0" fontId="6" fillId="0" borderId="0" xfId="0" applyFont="1" applyAlignment="1">
      <alignment horizontal="right"/>
    </xf>
    <xf numFmtId="0" fontId="6" fillId="0" borderId="0" xfId="0" applyFont="1" applyBorder="1"/>
    <xf numFmtId="0" fontId="6" fillId="0" borderId="0" xfId="0" applyFont="1" applyFill="1" applyBorder="1"/>
    <xf numFmtId="0" fontId="6" fillId="36" borderId="132" xfId="0" applyFont="1" applyFill="1" applyBorder="1"/>
    <xf numFmtId="181" fontId="6" fillId="36" borderId="133" xfId="0" applyNumberFormat="1" applyFont="1" applyFill="1" applyBorder="1"/>
    <xf numFmtId="181" fontId="6" fillId="0" borderId="0" xfId="0" applyNumberFormat="1" applyFont="1"/>
    <xf numFmtId="181" fontId="6" fillId="36" borderId="0" xfId="0" applyNumberFormat="1" applyFont="1" applyFill="1"/>
    <xf numFmtId="0" fontId="139" fillId="0" borderId="0" xfId="0" applyFont="1"/>
    <xf numFmtId="0" fontId="139" fillId="0" borderId="0" xfId="0" applyFont="1" applyFill="1"/>
    <xf numFmtId="182" fontId="6" fillId="0" borderId="0" xfId="0" applyNumberFormat="1" applyFont="1" applyFill="1" applyAlignment="1">
      <alignment horizontal="left"/>
    </xf>
    <xf numFmtId="0" fontId="6" fillId="0" borderId="0" xfId="0" applyFont="1" applyFill="1" applyAlignment="1">
      <alignment shrinkToFit="1"/>
    </xf>
    <xf numFmtId="0" fontId="6" fillId="0" borderId="0" xfId="0" applyFont="1" applyAlignment="1"/>
    <xf numFmtId="0" fontId="6" fillId="0" borderId="0" xfId="0" applyFont="1" applyFill="1" applyAlignment="1"/>
    <xf numFmtId="0" fontId="140" fillId="0" borderId="0" xfId="61" applyFont="1">
      <alignment vertical="center"/>
    </xf>
    <xf numFmtId="184" fontId="6" fillId="0" borderId="0" xfId="0" applyNumberFormat="1" applyFont="1"/>
    <xf numFmtId="0" fontId="6" fillId="0" borderId="0" xfId="0" applyFont="1" applyFill="1" applyBorder="1" applyAlignment="1"/>
    <xf numFmtId="0" fontId="1" fillId="0" borderId="42" xfId="74" applyFont="1" applyBorder="1" applyAlignment="1">
      <alignment vertical="center" wrapText="1"/>
    </xf>
    <xf numFmtId="0" fontId="1" fillId="0" borderId="42" xfId="74" applyFont="1" applyBorder="1" applyAlignment="1">
      <alignment vertical="center"/>
    </xf>
    <xf numFmtId="0" fontId="1" fillId="0" borderId="0" xfId="74" applyFont="1" applyBorder="1" applyAlignment="1">
      <alignment vertical="center" wrapText="1"/>
    </xf>
    <xf numFmtId="49" fontId="1" fillId="0" borderId="0" xfId="74" quotePrefix="1" applyNumberFormat="1" applyFont="1" applyAlignment="1">
      <alignment horizontal="left" vertical="center" indent="1"/>
    </xf>
    <xf numFmtId="0" fontId="1" fillId="0" borderId="0" xfId="74" applyFont="1" applyBorder="1" applyAlignment="1">
      <alignment vertical="center" shrinkToFit="1"/>
    </xf>
    <xf numFmtId="0" fontId="1" fillId="0" borderId="43" xfId="74" applyFont="1" applyBorder="1" applyAlignment="1">
      <alignment horizontal="left" vertical="center" indent="5"/>
    </xf>
    <xf numFmtId="0" fontId="1" fillId="0" borderId="39" xfId="74" applyFont="1" applyBorder="1" applyAlignment="1">
      <alignment horizontal="left" vertical="center" indent="5"/>
    </xf>
    <xf numFmtId="0" fontId="1" fillId="0" borderId="29" xfId="74" applyFont="1" applyBorder="1" applyAlignment="1">
      <alignment horizontal="left" vertical="center" indent="5"/>
    </xf>
    <xf numFmtId="0" fontId="85" fillId="0" borderId="0" xfId="86" applyFont="1" applyFill="1" applyAlignment="1">
      <alignment horizontal="centerContinuous"/>
    </xf>
    <xf numFmtId="0" fontId="1" fillId="0" borderId="0" xfId="86" applyFont="1" applyFill="1" applyAlignment="1">
      <alignment horizontal="centerContinuous"/>
    </xf>
    <xf numFmtId="0" fontId="0" fillId="0" borderId="0" xfId="86" applyFont="1" applyFill="1"/>
    <xf numFmtId="0" fontId="0" fillId="0" borderId="0" xfId="86" applyNumberFormat="1" applyFont="1" applyFill="1" applyAlignment="1">
      <alignment vertical="top"/>
    </xf>
    <xf numFmtId="0" fontId="1" fillId="0" borderId="0" xfId="86" applyNumberFormat="1" applyFont="1" applyFill="1" applyAlignment="1">
      <alignment vertical="top" wrapText="1"/>
    </xf>
    <xf numFmtId="0" fontId="1" fillId="0" borderId="0" xfId="86" applyNumberFormat="1" applyFont="1" applyFill="1" applyAlignment="1">
      <alignment horizontal="left" vertical="top" wrapText="1"/>
    </xf>
    <xf numFmtId="0" fontId="1" fillId="0" borderId="0" xfId="86" applyNumberFormat="1" applyFont="1" applyFill="1"/>
    <xf numFmtId="0" fontId="6" fillId="0" borderId="246" xfId="0" applyFont="1" applyBorder="1"/>
    <xf numFmtId="0" fontId="6" fillId="0" borderId="246" xfId="0" applyFont="1" applyFill="1" applyBorder="1"/>
    <xf numFmtId="182" fontId="6" fillId="0" borderId="246" xfId="0" applyNumberFormat="1" applyFont="1" applyFill="1" applyBorder="1" applyAlignment="1">
      <alignment horizontal="left"/>
    </xf>
    <xf numFmtId="182" fontId="6" fillId="0" borderId="246" xfId="0" applyNumberFormat="1" applyFont="1" applyFill="1" applyBorder="1"/>
    <xf numFmtId="0" fontId="109" fillId="0" borderId="17" xfId="0" applyFont="1" applyFill="1" applyBorder="1" applyAlignment="1">
      <alignment horizontal="left" vertical="center"/>
    </xf>
    <xf numFmtId="0" fontId="6" fillId="0" borderId="0" xfId="0" applyFont="1" applyBorder="1" applyAlignment="1">
      <alignment horizontal="center" vertical="center" textRotation="255"/>
    </xf>
    <xf numFmtId="0" fontId="6" fillId="0" borderId="0" xfId="74" applyFont="1" applyBorder="1" applyAlignment="1">
      <alignment horizontal="left" vertical="center" indent="1"/>
    </xf>
    <xf numFmtId="0" fontId="6" fillId="36" borderId="0" xfId="0" applyFont="1" applyFill="1"/>
    <xf numFmtId="0" fontId="1" fillId="0" borderId="0" xfId="74" applyFont="1" applyAlignment="1">
      <alignment horizontal="center" vertical="center"/>
    </xf>
    <xf numFmtId="176" fontId="0" fillId="0" borderId="0" xfId="74" applyNumberFormat="1" applyFont="1" applyAlignment="1">
      <alignment horizontal="right" vertical="center" shrinkToFit="1"/>
    </xf>
    <xf numFmtId="0" fontId="1" fillId="0" borderId="0" xfId="74" applyFont="1" applyAlignment="1">
      <alignment horizontal="left" vertical="center" indent="1"/>
    </xf>
    <xf numFmtId="176" fontId="1" fillId="0" borderId="0" xfId="74" applyNumberFormat="1" applyFont="1" applyAlignment="1">
      <alignment horizontal="right" vertical="center" shrinkToFit="1"/>
    </xf>
    <xf numFmtId="0" fontId="1" fillId="0" borderId="0" xfId="74" applyFont="1" applyAlignment="1" applyProtection="1">
      <alignment horizontal="left" vertical="center"/>
      <protection locked="0"/>
    </xf>
    <xf numFmtId="0" fontId="1" fillId="0" borderId="0" xfId="74" applyFont="1" applyAlignment="1">
      <alignment horizontal="left" vertical="center" indent="1"/>
    </xf>
    <xf numFmtId="176" fontId="1" fillId="0" borderId="0" xfId="74" applyNumberFormat="1" applyFont="1" applyAlignment="1">
      <alignment horizontal="right" vertical="center" shrinkToFit="1"/>
    </xf>
    <xf numFmtId="176" fontId="0" fillId="0" borderId="0" xfId="74" applyNumberFormat="1" applyFont="1" applyAlignment="1">
      <alignment horizontal="right" vertical="center" shrinkToFit="1"/>
    </xf>
    <xf numFmtId="176" fontId="1" fillId="0" borderId="0" xfId="64" applyNumberFormat="1" applyFont="1" applyFill="1" applyBorder="1" applyAlignment="1">
      <alignment horizontal="center" vertical="center"/>
    </xf>
    <xf numFmtId="0" fontId="6" fillId="0" borderId="0" xfId="64" applyFont="1" applyFill="1" applyAlignment="1">
      <alignment horizontal="left" vertical="center"/>
    </xf>
    <xf numFmtId="0" fontId="1" fillId="0" borderId="0" xfId="0" applyFont="1" applyAlignment="1">
      <alignment horizontal="left" vertical="center" indent="1"/>
    </xf>
    <xf numFmtId="0" fontId="29" fillId="0" borderId="0" xfId="0" applyFont="1" applyAlignment="1">
      <alignment vertical="center"/>
    </xf>
    <xf numFmtId="0" fontId="32" fillId="0" borderId="0" xfId="0" applyFont="1" applyBorder="1" applyAlignment="1">
      <alignment horizontal="distributed" vertical="center"/>
    </xf>
    <xf numFmtId="0" fontId="1" fillId="0" borderId="0" xfId="74" applyFont="1" applyFill="1" applyAlignment="1">
      <alignment horizontal="center" vertical="center"/>
    </xf>
    <xf numFmtId="0" fontId="1" fillId="0" borderId="0" xfId="74" applyFont="1" applyFill="1">
      <alignment vertical="center"/>
    </xf>
    <xf numFmtId="0" fontId="1" fillId="0" borderId="0" xfId="74" applyFont="1" applyFill="1" applyAlignment="1">
      <alignment vertical="center"/>
    </xf>
    <xf numFmtId="0" fontId="1" fillId="0" borderId="0" xfId="74" applyFont="1" applyFill="1" applyAlignment="1">
      <alignment horizontal="right" vertical="center"/>
    </xf>
    <xf numFmtId="0" fontId="1" fillId="0" borderId="0" xfId="74" applyFont="1" applyFill="1" applyAlignment="1">
      <alignment horizontal="left" vertical="center"/>
    </xf>
    <xf numFmtId="0" fontId="1" fillId="0" borderId="0" xfId="84" applyFont="1" applyFill="1" applyAlignment="1">
      <alignment vertical="center" shrinkToFit="1"/>
    </xf>
    <xf numFmtId="0" fontId="40" fillId="0" borderId="0" xfId="91" applyFont="1" applyFill="1" applyAlignment="1">
      <alignment horizontal="left" vertical="center" wrapText="1"/>
    </xf>
    <xf numFmtId="0" fontId="84" fillId="6" borderId="0" xfId="73" applyFont="1" applyFill="1" applyAlignment="1">
      <alignment horizontal="center" vertical="center"/>
    </xf>
    <xf numFmtId="0" fontId="32" fillId="0" borderId="0" xfId="0" applyFont="1" applyFill="1" applyBorder="1" applyAlignment="1">
      <alignment vertical="center"/>
    </xf>
    <xf numFmtId="0" fontId="32" fillId="0" borderId="3" xfId="0" applyFont="1" applyFill="1" applyBorder="1" applyAlignment="1">
      <alignment horizontal="left" vertical="center" indent="1"/>
    </xf>
    <xf numFmtId="0" fontId="1" fillId="0" borderId="0" xfId="74" applyFont="1" applyFill="1" applyAlignment="1" applyProtection="1">
      <alignment vertical="center"/>
      <protection locked="0"/>
    </xf>
    <xf numFmtId="0" fontId="1" fillId="0" borderId="0" xfId="74" applyFont="1" applyFill="1" applyAlignment="1" applyProtection="1">
      <alignment horizontal="left" vertical="center" indent="4"/>
      <protection locked="0"/>
    </xf>
    <xf numFmtId="0" fontId="1" fillId="0" borderId="0" xfId="74" applyFont="1" applyFill="1" applyAlignment="1" applyProtection="1">
      <alignment horizontal="left" vertical="center" indent="3"/>
      <protection locked="0"/>
    </xf>
    <xf numFmtId="0" fontId="75" fillId="0" borderId="0" xfId="74" applyFont="1" applyAlignment="1" applyProtection="1">
      <alignment horizontal="right" vertical="center" indent="1"/>
      <protection locked="0"/>
    </xf>
    <xf numFmtId="0" fontId="75" fillId="0" borderId="0" xfId="74" applyFont="1" applyAlignment="1" applyProtection="1">
      <alignment horizontal="right" vertical="center" indent="2"/>
      <protection locked="0"/>
    </xf>
    <xf numFmtId="0" fontId="1" fillId="0" borderId="0" xfId="64" applyFont="1">
      <alignment vertical="center"/>
    </xf>
    <xf numFmtId="0" fontId="12" fillId="40" borderId="77" xfId="98" applyFont="1" applyFill="1" applyBorder="1">
      <alignment vertical="center"/>
    </xf>
    <xf numFmtId="0" fontId="141" fillId="40" borderId="77" xfId="98" applyFont="1" applyFill="1" applyBorder="1" applyAlignment="1">
      <alignment horizontal="left" vertical="center"/>
    </xf>
    <xf numFmtId="38" fontId="141" fillId="40" borderId="77" xfId="45" applyFont="1" applyFill="1" applyBorder="1" applyAlignment="1">
      <alignment horizontal="center" vertical="center"/>
    </xf>
    <xf numFmtId="0" fontId="143" fillId="40" borderId="77" xfId="0" applyFont="1" applyFill="1" applyBorder="1" applyAlignment="1">
      <alignment horizontal="center" vertical="center"/>
    </xf>
    <xf numFmtId="0" fontId="0" fillId="40" borderId="77" xfId="0" applyFill="1" applyBorder="1" applyAlignment="1">
      <alignment horizontal="center" vertical="center"/>
    </xf>
    <xf numFmtId="0" fontId="12" fillId="40" borderId="0" xfId="64" applyFont="1" applyFill="1">
      <alignment vertical="center"/>
    </xf>
    <xf numFmtId="0" fontId="12" fillId="40" borderId="0" xfId="64" applyFont="1" applyFill="1" applyAlignment="1">
      <alignment horizontal="center" vertical="center" shrinkToFit="1"/>
    </xf>
    <xf numFmtId="0" fontId="141" fillId="40" borderId="0" xfId="64" applyFont="1" applyFill="1" applyAlignment="1">
      <alignment horizontal="right" vertical="center" indent="2"/>
    </xf>
    <xf numFmtId="0" fontId="12" fillId="0" borderId="0" xfId="64" applyFont="1" applyFill="1">
      <alignment vertical="center"/>
    </xf>
    <xf numFmtId="0" fontId="12" fillId="0" borderId="0" xfId="64" applyFont="1" applyFill="1" applyAlignment="1">
      <alignment horizontal="center" vertical="center" shrinkToFit="1"/>
    </xf>
    <xf numFmtId="0" fontId="141" fillId="0" borderId="0" xfId="64" applyFont="1" applyFill="1" applyAlignment="1">
      <alignment horizontal="right" vertical="center" indent="2"/>
    </xf>
    <xf numFmtId="183" fontId="6" fillId="0" borderId="0" xfId="0" applyNumberFormat="1" applyFont="1"/>
    <xf numFmtId="180" fontId="6" fillId="36" borderId="0" xfId="0" applyNumberFormat="1" applyFont="1" applyFill="1" applyAlignment="1">
      <alignment horizontal="center"/>
    </xf>
    <xf numFmtId="0" fontId="6" fillId="36" borderId="0" xfId="0" applyFont="1" applyFill="1" applyAlignment="1">
      <alignment shrinkToFit="1"/>
    </xf>
    <xf numFmtId="0" fontId="6" fillId="36" borderId="0" xfId="0" applyFont="1" applyFill="1" applyBorder="1" applyAlignment="1">
      <alignment horizontal="left"/>
    </xf>
    <xf numFmtId="0" fontId="6" fillId="36" borderId="0" xfId="0" applyFont="1" applyFill="1"/>
    <xf numFmtId="0" fontId="6" fillId="0" borderId="0" xfId="0" applyFont="1" applyAlignment="1">
      <alignment wrapText="1"/>
    </xf>
    <xf numFmtId="0" fontId="6" fillId="36" borderId="134" xfId="0" applyFont="1" applyFill="1" applyBorder="1" applyAlignment="1">
      <alignment vertical="center"/>
    </xf>
    <xf numFmtId="0" fontId="6" fillId="36" borderId="0" xfId="0" applyFont="1" applyFill="1" applyBorder="1" applyAlignment="1">
      <alignment vertical="center"/>
    </xf>
    <xf numFmtId="185" fontId="6" fillId="36" borderId="0" xfId="0" applyNumberFormat="1" applyFont="1" applyFill="1" applyAlignment="1">
      <alignment horizontal="left"/>
    </xf>
    <xf numFmtId="182" fontId="6" fillId="36" borderId="0" xfId="0" applyNumberFormat="1" applyFont="1" applyFill="1" applyAlignment="1">
      <alignment horizontal="left"/>
    </xf>
    <xf numFmtId="0" fontId="86" fillId="0" borderId="0" xfId="60" applyFont="1" applyAlignment="1">
      <alignment horizontal="center" vertical="center"/>
    </xf>
    <xf numFmtId="58" fontId="87" fillId="0" borderId="0" xfId="60" quotePrefix="1" applyNumberFormat="1" applyFont="1" applyFill="1" applyAlignment="1">
      <alignment horizontal="center" vertical="center"/>
    </xf>
    <xf numFmtId="0" fontId="87" fillId="0" borderId="0" xfId="60" applyFont="1" applyAlignment="1">
      <alignment horizontal="center" vertical="center"/>
    </xf>
    <xf numFmtId="0" fontId="107" fillId="0" borderId="44" xfId="0" applyFont="1" applyFill="1" applyBorder="1" applyAlignment="1">
      <alignment vertical="center" textRotation="255"/>
    </xf>
    <xf numFmtId="0" fontId="107" fillId="0" borderId="45" xfId="0" applyFont="1" applyFill="1" applyBorder="1" applyAlignment="1">
      <alignment vertical="center" textRotation="255"/>
    </xf>
    <xf numFmtId="0" fontId="107" fillId="0" borderId="34" xfId="0" applyFont="1" applyFill="1" applyBorder="1" applyAlignment="1">
      <alignment vertical="center" textRotation="255"/>
    </xf>
    <xf numFmtId="0" fontId="107" fillId="0" borderId="44" xfId="0" applyFont="1" applyFill="1" applyBorder="1" applyAlignment="1">
      <alignment horizontal="center" vertical="center" textRotation="255"/>
    </xf>
    <xf numFmtId="0" fontId="107" fillId="0" borderId="45" xfId="0" applyFont="1" applyFill="1" applyBorder="1" applyAlignment="1">
      <alignment horizontal="center" vertical="center" textRotation="255"/>
    </xf>
    <xf numFmtId="0" fontId="107" fillId="0" borderId="34" xfId="0" applyFont="1" applyFill="1" applyBorder="1" applyAlignment="1">
      <alignment horizontal="center" vertical="center" textRotation="255"/>
    </xf>
    <xf numFmtId="0" fontId="75" fillId="0" borderId="3" xfId="0" applyFont="1" applyFill="1" applyBorder="1" applyAlignment="1">
      <alignment horizontal="center" vertical="center"/>
    </xf>
    <xf numFmtId="0" fontId="8" fillId="0" borderId="45" xfId="0" applyFont="1" applyFill="1" applyBorder="1" applyAlignment="1">
      <alignment horizontal="center" vertical="center" textRotation="255"/>
    </xf>
    <xf numFmtId="0" fontId="8" fillId="0" borderId="34" xfId="0" applyFont="1" applyFill="1" applyBorder="1" applyAlignment="1">
      <alignment horizontal="center" vertical="center" textRotation="255"/>
    </xf>
    <xf numFmtId="0" fontId="8" fillId="0" borderId="44" xfId="0" applyFont="1" applyFill="1" applyBorder="1" applyAlignment="1">
      <alignment horizontal="center" vertical="center" textRotation="255"/>
    </xf>
    <xf numFmtId="0" fontId="25" fillId="0" borderId="63" xfId="63" applyFont="1" applyFill="1" applyBorder="1" applyAlignment="1">
      <alignment horizontal="center" vertical="center" wrapText="1"/>
    </xf>
    <xf numFmtId="0" fontId="25" fillId="0" borderId="64" xfId="63" applyFont="1" applyFill="1" applyBorder="1" applyAlignment="1">
      <alignment horizontal="center" vertical="center" wrapText="1"/>
    </xf>
    <xf numFmtId="0" fontId="25" fillId="0" borderId="166" xfId="63" applyFont="1" applyFill="1" applyBorder="1" applyAlignment="1">
      <alignment horizontal="center" vertical="center" wrapText="1"/>
    </xf>
    <xf numFmtId="0" fontId="25" fillId="0" borderId="196" xfId="63" applyFont="1" applyFill="1" applyBorder="1" applyAlignment="1">
      <alignment horizontal="center" vertical="center" textRotation="255" wrapText="1"/>
    </xf>
    <xf numFmtId="0" fontId="25" fillId="0" borderId="193" xfId="63" applyFont="1" applyFill="1" applyBorder="1" applyAlignment="1">
      <alignment horizontal="center" vertical="center" textRotation="255" wrapText="1"/>
    </xf>
    <xf numFmtId="0" fontId="25" fillId="0" borderId="197" xfId="63" applyFont="1" applyFill="1" applyBorder="1" applyAlignment="1">
      <alignment horizontal="center" vertical="center" textRotation="255" wrapText="1"/>
    </xf>
    <xf numFmtId="0" fontId="25" fillId="0" borderId="161" xfId="63" applyFont="1" applyFill="1" applyBorder="1" applyAlignment="1">
      <alignment horizontal="center" vertical="center" textRotation="255" wrapText="1"/>
    </xf>
    <xf numFmtId="0" fontId="25" fillId="0" borderId="198" xfId="63" applyFont="1" applyFill="1" applyBorder="1" applyAlignment="1">
      <alignment horizontal="center" vertical="center" textRotation="255" wrapText="1"/>
    </xf>
    <xf numFmtId="0" fontId="25" fillId="0" borderId="45" xfId="63" applyFont="1" applyFill="1" applyBorder="1" applyAlignment="1">
      <alignment horizontal="center" vertical="center" textRotation="255" wrapText="1"/>
    </xf>
    <xf numFmtId="0" fontId="25" fillId="0" borderId="45" xfId="63" applyFont="1" applyFill="1" applyBorder="1" applyAlignment="1">
      <alignment vertical="center" textRotation="255" wrapText="1"/>
    </xf>
    <xf numFmtId="0" fontId="25" fillId="0" borderId="176" xfId="63" applyFont="1" applyFill="1" applyBorder="1" applyAlignment="1">
      <alignment horizontal="center" vertical="center" wrapText="1"/>
    </xf>
    <xf numFmtId="0" fontId="25" fillId="0" borderId="2" xfId="63" applyFont="1" applyFill="1" applyBorder="1" applyAlignment="1">
      <alignment horizontal="center" vertical="center" wrapText="1"/>
    </xf>
    <xf numFmtId="0" fontId="25" fillId="0" borderId="98" xfId="63" applyFont="1" applyFill="1" applyBorder="1" applyAlignment="1">
      <alignment horizontal="center" vertical="center" wrapText="1"/>
    </xf>
    <xf numFmtId="0" fontId="79" fillId="0" borderId="0" xfId="63" applyFont="1" applyFill="1" applyBorder="1" applyAlignment="1">
      <alignment horizontal="center" vertical="center"/>
    </xf>
    <xf numFmtId="0" fontId="15" fillId="0" borderId="0" xfId="63" applyFont="1" applyFill="1" applyBorder="1" applyAlignment="1">
      <alignment horizontal="left" vertical="center" wrapText="1"/>
    </xf>
    <xf numFmtId="0" fontId="25" fillId="0" borderId="154" xfId="63" applyFont="1" applyFill="1" applyBorder="1" applyAlignment="1">
      <alignment horizontal="center" vertical="center"/>
    </xf>
    <xf numFmtId="0" fontId="25" fillId="0" borderId="103" xfId="63" applyFont="1" applyFill="1" applyBorder="1" applyAlignment="1"/>
    <xf numFmtId="181" fontId="76" fillId="0" borderId="169" xfId="63" applyNumberFormat="1" applyFont="1" applyFill="1" applyBorder="1" applyAlignment="1">
      <alignment horizontal="center" vertical="center" wrapText="1"/>
    </xf>
    <xf numFmtId="181" fontId="76" fillId="0" borderId="172" xfId="63" applyNumberFormat="1" applyFont="1" applyFill="1" applyBorder="1" applyAlignment="1">
      <alignment horizontal="center" vertical="center" wrapText="1"/>
    </xf>
    <xf numFmtId="181" fontId="76" fillId="0" borderId="186" xfId="63" applyNumberFormat="1" applyFont="1" applyFill="1" applyBorder="1" applyAlignment="1">
      <alignment horizontal="center" vertical="center" wrapText="1"/>
    </xf>
    <xf numFmtId="0" fontId="25" fillId="0" borderId="170" xfId="63" applyFont="1" applyFill="1" applyBorder="1" applyAlignment="1">
      <alignment horizontal="center" vertical="center" wrapText="1"/>
    </xf>
    <xf numFmtId="0" fontId="12" fillId="0" borderId="105" xfId="63" applyFont="1" applyFill="1" applyBorder="1" applyAlignment="1">
      <alignment horizontal="center" vertical="center" wrapText="1"/>
    </xf>
    <xf numFmtId="0" fontId="25" fillId="0" borderId="154" xfId="63" applyFont="1" applyFill="1" applyBorder="1" applyAlignment="1">
      <alignment horizontal="center" vertical="center" wrapText="1"/>
    </xf>
    <xf numFmtId="0" fontId="25" fillId="0" borderId="103" xfId="63" applyFont="1" applyFill="1" applyBorder="1" applyAlignment="1">
      <alignment horizontal="center" vertical="center" wrapText="1"/>
    </xf>
    <xf numFmtId="0" fontId="25" fillId="0" borderId="105" xfId="63" applyFont="1" applyFill="1" applyBorder="1" applyAlignment="1">
      <alignment horizontal="center" vertical="center" wrapText="1"/>
    </xf>
    <xf numFmtId="0" fontId="25" fillId="0" borderId="171" xfId="63" applyFont="1" applyFill="1" applyBorder="1" applyAlignment="1">
      <alignment horizontal="center" vertical="center" wrapText="1"/>
    </xf>
    <xf numFmtId="0" fontId="25" fillId="0" borderId="161" xfId="63" applyFont="1" applyFill="1" applyBorder="1" applyAlignment="1">
      <alignment horizontal="center" vertical="center" wrapText="1"/>
    </xf>
    <xf numFmtId="0" fontId="25" fillId="0" borderId="181" xfId="63" applyFont="1" applyFill="1" applyBorder="1" applyAlignment="1">
      <alignment horizontal="center" vertical="center" wrapText="1"/>
    </xf>
    <xf numFmtId="0" fontId="25" fillId="0" borderId="43" xfId="63" applyFont="1" applyFill="1" applyBorder="1" applyAlignment="1">
      <alignment horizontal="center" vertical="center" wrapText="1"/>
    </xf>
    <xf numFmtId="0" fontId="12" fillId="0" borderId="42" xfId="63" applyFont="1" applyFill="1" applyBorder="1" applyAlignment="1"/>
    <xf numFmtId="0" fontId="12" fillId="0" borderId="40" xfId="63" applyFont="1" applyFill="1" applyBorder="1" applyAlignment="1"/>
    <xf numFmtId="0" fontId="25" fillId="0" borderId="39" xfId="63" applyFont="1" applyFill="1" applyBorder="1" applyAlignment="1">
      <alignment horizontal="center" vertical="center" wrapText="1"/>
    </xf>
    <xf numFmtId="0" fontId="12" fillId="0" borderId="0" xfId="63" applyFont="1" applyFill="1" applyBorder="1" applyAlignment="1"/>
    <xf numFmtId="0" fontId="12" fillId="0" borderId="41" xfId="63" applyFont="1" applyFill="1" applyBorder="1" applyAlignment="1"/>
    <xf numFmtId="0" fontId="12" fillId="0" borderId="182" xfId="63" applyFont="1" applyFill="1" applyBorder="1" applyAlignment="1"/>
    <xf numFmtId="0" fontId="12" fillId="0" borderId="183" xfId="63" applyFont="1" applyFill="1" applyBorder="1" applyAlignment="1"/>
    <xf numFmtId="0" fontId="12" fillId="0" borderId="184" xfId="63" applyFont="1" applyFill="1" applyBorder="1" applyAlignment="1"/>
    <xf numFmtId="0" fontId="25" fillId="0" borderId="44" xfId="63" applyFont="1" applyFill="1" applyBorder="1" applyAlignment="1">
      <alignment horizontal="center" vertical="center" wrapText="1"/>
    </xf>
    <xf numFmtId="0" fontId="25" fillId="0" borderId="45" xfId="63" applyFont="1" applyFill="1" applyBorder="1" applyAlignment="1">
      <alignment horizontal="center" vertical="center" wrapText="1"/>
    </xf>
    <xf numFmtId="0" fontId="25" fillId="0" borderId="185" xfId="63" applyFont="1" applyFill="1" applyBorder="1" applyAlignment="1">
      <alignment horizontal="center" vertical="center" wrapText="1"/>
    </xf>
    <xf numFmtId="0" fontId="81" fillId="0" borderId="44" xfId="63" applyFont="1" applyFill="1" applyBorder="1" applyAlignment="1">
      <alignment horizontal="center" vertical="center" wrapText="1"/>
    </xf>
    <xf numFmtId="0" fontId="81" fillId="0" borderId="45" xfId="63" applyFont="1" applyFill="1" applyBorder="1" applyAlignment="1">
      <alignment horizontal="center" vertical="center" wrapText="1"/>
    </xf>
    <xf numFmtId="0" fontId="12" fillId="0" borderId="185" xfId="63" applyFont="1" applyFill="1" applyBorder="1" applyAlignment="1"/>
    <xf numFmtId="0" fontId="25" fillId="0" borderId="173" xfId="63" applyFont="1" applyFill="1" applyBorder="1" applyAlignment="1">
      <alignment horizontal="center" vertical="center" wrapText="1"/>
    </xf>
    <xf numFmtId="0" fontId="25" fillId="0" borderId="177" xfId="63" applyFont="1" applyFill="1" applyBorder="1" applyAlignment="1">
      <alignment horizontal="center" vertical="center" wrapText="1"/>
    </xf>
    <xf numFmtId="0" fontId="17" fillId="0" borderId="187" xfId="63" applyFont="1" applyFill="1" applyBorder="1" applyAlignment="1">
      <alignment wrapText="1"/>
    </xf>
    <xf numFmtId="0" fontId="25" fillId="0" borderId="174" xfId="63" applyFont="1" applyFill="1" applyBorder="1" applyAlignment="1">
      <alignment horizontal="center" vertical="center" wrapText="1"/>
    </xf>
    <xf numFmtId="0" fontId="25" fillId="0" borderId="178" xfId="63" applyFont="1" applyFill="1" applyBorder="1" applyAlignment="1">
      <alignment horizontal="center" vertical="center" wrapText="1"/>
    </xf>
    <xf numFmtId="0" fontId="12" fillId="0" borderId="188" xfId="63" applyFont="1" applyFill="1" applyBorder="1" applyAlignment="1"/>
    <xf numFmtId="0" fontId="25" fillId="0" borderId="152" xfId="63" applyFont="1" applyFill="1" applyBorder="1" applyAlignment="1">
      <alignment horizontal="center" vertical="center" wrapText="1"/>
    </xf>
    <xf numFmtId="0" fontId="25" fillId="0" borderId="175" xfId="63" applyFont="1" applyFill="1" applyBorder="1" applyAlignment="1">
      <alignment horizontal="center" vertical="center" wrapText="1"/>
    </xf>
    <xf numFmtId="0" fontId="1" fillId="0" borderId="0" xfId="74" applyFont="1" applyAlignment="1" applyProtection="1">
      <alignment horizontal="distributed" vertical="center"/>
      <protection locked="0"/>
    </xf>
    <xf numFmtId="0" fontId="1" fillId="0" borderId="42" xfId="74" applyFont="1" applyBorder="1" applyAlignment="1">
      <alignment horizontal="left" vertical="center" indent="1" shrinkToFit="1"/>
    </xf>
    <xf numFmtId="0" fontId="1" fillId="0" borderId="40" xfId="74" applyFont="1" applyBorder="1" applyAlignment="1">
      <alignment horizontal="left" vertical="center" indent="1" shrinkToFit="1"/>
    </xf>
    <xf numFmtId="0" fontId="1" fillId="0" borderId="3" xfId="74" applyFont="1" applyBorder="1" applyAlignment="1">
      <alignment horizontal="left" vertical="center" indent="1" shrinkToFit="1"/>
    </xf>
    <xf numFmtId="0" fontId="1" fillId="0" borderId="30" xfId="74" applyFont="1" applyBorder="1" applyAlignment="1">
      <alignment horizontal="left" vertical="center" indent="1" shrinkToFit="1"/>
    </xf>
    <xf numFmtId="0" fontId="1" fillId="0" borderId="29" xfId="74" applyFont="1" applyBorder="1" applyAlignment="1">
      <alignment horizontal="left" vertical="center" indent="3"/>
    </xf>
    <xf numFmtId="0" fontId="1" fillId="0" borderId="3" xfId="74" applyFont="1" applyBorder="1" applyAlignment="1">
      <alignment horizontal="left" vertical="center" indent="3"/>
    </xf>
    <xf numFmtId="0" fontId="1" fillId="0" borderId="43" xfId="74" applyFont="1" applyBorder="1" applyAlignment="1">
      <alignment horizontal="left" vertical="center" indent="3"/>
    </xf>
    <xf numFmtId="0" fontId="1" fillId="0" borderId="42" xfId="74" applyFont="1" applyBorder="1" applyAlignment="1">
      <alignment horizontal="left" vertical="center" indent="3"/>
    </xf>
    <xf numFmtId="0" fontId="1" fillId="0" borderId="0" xfId="74" applyFont="1" applyAlignment="1">
      <alignment horizontal="distributed" vertical="center" indent="1"/>
    </xf>
    <xf numFmtId="0" fontId="1" fillId="0" borderId="0" xfId="0" applyFont="1" applyAlignment="1">
      <alignment horizontal="distributed" vertical="center" indent="1"/>
    </xf>
    <xf numFmtId="0" fontId="1" fillId="0" borderId="4" xfId="74" applyFont="1" applyBorder="1" applyAlignment="1">
      <alignment horizontal="center" vertical="center"/>
    </xf>
    <xf numFmtId="0" fontId="1" fillId="0" borderId="0" xfId="74" applyFont="1" applyAlignment="1">
      <alignment horizontal="left" vertical="center" indent="1"/>
    </xf>
    <xf numFmtId="0" fontId="1" fillId="0" borderId="0" xfId="74" applyFont="1" applyAlignment="1">
      <alignment horizontal="center" vertical="center"/>
    </xf>
    <xf numFmtId="0" fontId="1" fillId="0" borderId="0" xfId="74" applyFont="1" applyBorder="1" applyAlignment="1">
      <alignment horizontal="center" vertical="center"/>
    </xf>
    <xf numFmtId="0" fontId="1" fillId="0" borderId="4" xfId="74" applyFont="1" applyBorder="1" applyAlignment="1">
      <alignment horizontal="distributed" vertical="center" indent="1"/>
    </xf>
    <xf numFmtId="0" fontId="1" fillId="0" borderId="12" xfId="74" applyFont="1" applyBorder="1" applyAlignment="1">
      <alignment horizontal="center" vertical="center"/>
    </xf>
    <xf numFmtId="0" fontId="1" fillId="0" borderId="5" xfId="74" applyFont="1" applyBorder="1" applyAlignment="1">
      <alignment horizontal="center" vertical="center"/>
    </xf>
    <xf numFmtId="0" fontId="1" fillId="0" borderId="4" xfId="74" applyFont="1" applyBorder="1" applyAlignment="1">
      <alignment horizontal="distributed" vertical="center" indent="4"/>
    </xf>
    <xf numFmtId="0" fontId="1" fillId="0" borderId="4" xfId="74" applyFont="1" applyBorder="1" applyAlignment="1">
      <alignment horizontal="distributed" vertical="center" indent="2"/>
    </xf>
    <xf numFmtId="176" fontId="6" fillId="0" borderId="0" xfId="74" applyNumberFormat="1" applyFont="1" applyAlignment="1">
      <alignment horizontal="distributed" vertical="center" shrinkToFit="1"/>
    </xf>
    <xf numFmtId="176" fontId="1" fillId="0" borderId="0" xfId="74" applyNumberFormat="1" applyFont="1" applyAlignment="1">
      <alignment horizontal="left" vertical="center" shrinkToFit="1"/>
    </xf>
    <xf numFmtId="0" fontId="85" fillId="0" borderId="0" xfId="74" applyFont="1" applyAlignment="1">
      <alignment horizontal="center" vertical="center"/>
    </xf>
    <xf numFmtId="176" fontId="1" fillId="0" borderId="0" xfId="74" applyNumberFormat="1" applyFont="1" applyAlignment="1">
      <alignment horizontal="center" vertical="center"/>
    </xf>
    <xf numFmtId="49" fontId="1" fillId="0" borderId="44" xfId="74" applyNumberFormat="1" applyFont="1" applyBorder="1" applyAlignment="1">
      <alignment horizontal="center" vertical="center" textRotation="255"/>
    </xf>
    <xf numFmtId="49" fontId="1" fillId="0" borderId="34" xfId="74" applyNumberFormat="1" applyFont="1" applyBorder="1" applyAlignment="1">
      <alignment horizontal="center" vertical="center" textRotation="255"/>
    </xf>
    <xf numFmtId="49" fontId="1" fillId="0" borderId="12" xfId="74" applyNumberFormat="1" applyFont="1" applyBorder="1" applyAlignment="1">
      <alignment horizontal="center" vertical="center"/>
    </xf>
    <xf numFmtId="49" fontId="1" fillId="0" borderId="2" xfId="74" applyNumberFormat="1" applyFont="1" applyBorder="1" applyAlignment="1">
      <alignment horizontal="center" vertical="center"/>
    </xf>
    <xf numFmtId="49" fontId="1" fillId="0" borderId="5" xfId="74" applyNumberFormat="1" applyFont="1" applyBorder="1" applyAlignment="1">
      <alignment horizontal="center" vertical="center"/>
    </xf>
    <xf numFmtId="0" fontId="1" fillId="0" borderId="0" xfId="74" applyNumberFormat="1" applyFont="1" applyAlignment="1">
      <alignment horizontal="left" vertical="center" indent="1"/>
    </xf>
    <xf numFmtId="0" fontId="1" fillId="0" borderId="34" xfId="74" applyFont="1" applyBorder="1" applyAlignment="1">
      <alignment horizontal="distributed" vertical="center" indent="1"/>
    </xf>
    <xf numFmtId="176" fontId="1" fillId="0" borderId="0" xfId="74" applyNumberFormat="1" applyFont="1" applyAlignment="1">
      <alignment horizontal="right" vertical="center" shrinkToFit="1"/>
    </xf>
    <xf numFmtId="0" fontId="1" fillId="0" borderId="43" xfId="74" applyFont="1" applyBorder="1" applyAlignment="1">
      <alignment horizontal="center" vertical="center" wrapText="1"/>
    </xf>
    <xf numFmtId="0" fontId="1" fillId="0" borderId="40" xfId="74" applyFont="1" applyBorder="1" applyAlignment="1">
      <alignment horizontal="center" vertical="center"/>
    </xf>
    <xf numFmtId="0" fontId="1" fillId="0" borderId="29" xfId="74" applyFont="1" applyBorder="1" applyAlignment="1">
      <alignment horizontal="center" vertical="center"/>
    </xf>
    <xf numFmtId="0" fontId="1" fillId="0" borderId="30" xfId="74" applyFont="1" applyBorder="1" applyAlignment="1">
      <alignment horizontal="center" vertical="center"/>
    </xf>
    <xf numFmtId="0" fontId="1" fillId="0" borderId="35" xfId="74" applyFont="1" applyBorder="1" applyAlignment="1">
      <alignment horizontal="left" vertical="center" indent="1"/>
    </xf>
    <xf numFmtId="0" fontId="1" fillId="0" borderId="38" xfId="74" applyFont="1" applyBorder="1" applyAlignment="1">
      <alignment horizontal="left" vertical="center" indent="1"/>
    </xf>
    <xf numFmtId="0" fontId="1" fillId="0" borderId="0" xfId="74" applyFont="1" applyAlignment="1">
      <alignment horizontal="left" vertical="distributed" wrapText="1"/>
    </xf>
    <xf numFmtId="0" fontId="1" fillId="0" borderId="39" xfId="74" applyFont="1" applyBorder="1" applyAlignment="1">
      <alignment horizontal="left" vertical="center" indent="3"/>
    </xf>
    <xf numFmtId="0" fontId="1" fillId="0" borderId="0" xfId="74" applyFont="1" applyBorder="1" applyAlignment="1">
      <alignment horizontal="left" vertical="center" indent="3"/>
    </xf>
    <xf numFmtId="0" fontId="1" fillId="0" borderId="0" xfId="74" applyFont="1" applyBorder="1" applyAlignment="1">
      <alignment horizontal="left" vertical="center" indent="1" shrinkToFit="1"/>
    </xf>
    <xf numFmtId="0" fontId="1" fillId="0" borderId="41" xfId="74" applyFont="1" applyBorder="1" applyAlignment="1">
      <alignment horizontal="left" vertical="center" indent="1" shrinkToFit="1"/>
    </xf>
    <xf numFmtId="0" fontId="1" fillId="0" borderId="4" xfId="74" applyFont="1" applyBorder="1" applyAlignment="1">
      <alignment horizontal="center" vertical="center" wrapText="1"/>
    </xf>
    <xf numFmtId="0" fontId="1" fillId="0" borderId="4" xfId="74" applyFont="1" applyBorder="1" applyAlignment="1">
      <alignment vertical="center"/>
    </xf>
    <xf numFmtId="0" fontId="6" fillId="0" borderId="43" xfId="74" applyFont="1" applyBorder="1" applyAlignment="1">
      <alignment horizontal="center" vertical="center" textRotation="255"/>
    </xf>
    <xf numFmtId="0" fontId="6" fillId="0" borderId="39"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36" xfId="74" applyFont="1" applyBorder="1" applyAlignment="1">
      <alignment horizontal="left" vertical="center" indent="1"/>
    </xf>
    <xf numFmtId="0" fontId="6" fillId="0" borderId="37" xfId="0" applyFont="1" applyBorder="1" applyAlignment="1">
      <alignment horizontal="left" vertical="center" indent="1"/>
    </xf>
    <xf numFmtId="0" fontId="6" fillId="0" borderId="28" xfId="0" applyFont="1" applyBorder="1" applyAlignment="1">
      <alignment horizontal="left" vertical="center" indent="1"/>
    </xf>
    <xf numFmtId="0" fontId="6" fillId="0" borderId="44" xfId="74" applyFont="1" applyBorder="1" applyAlignment="1">
      <alignment horizontal="center" vertical="center"/>
    </xf>
    <xf numFmtId="0" fontId="6" fillId="0" borderId="34" xfId="74" applyFont="1" applyBorder="1" applyAlignment="1">
      <alignment horizontal="center" vertical="center"/>
    </xf>
    <xf numFmtId="0" fontId="6" fillId="0" borderId="69" xfId="74" applyFont="1" applyBorder="1" applyAlignment="1">
      <alignment horizontal="left" vertical="center" indent="1"/>
    </xf>
    <xf numFmtId="0" fontId="6" fillId="0" borderId="35" xfId="74" applyFont="1" applyBorder="1" applyAlignment="1">
      <alignment horizontal="left" vertical="center" indent="1"/>
    </xf>
    <xf numFmtId="0" fontId="6" fillId="0" borderId="34" xfId="74" applyFont="1" applyBorder="1" applyAlignment="1">
      <alignment horizontal="left" vertical="center" indent="1"/>
    </xf>
    <xf numFmtId="0" fontId="6" fillId="0" borderId="38" xfId="74" applyFont="1" applyBorder="1" applyAlignment="1">
      <alignment horizontal="left" vertical="center" indent="1"/>
    </xf>
    <xf numFmtId="0" fontId="6" fillId="0" borderId="43" xfId="74" applyFont="1" applyBorder="1" applyAlignment="1">
      <alignment horizontal="left" vertical="center" indent="1"/>
    </xf>
    <xf numFmtId="0" fontId="6" fillId="0" borderId="42" xfId="0" applyFont="1" applyBorder="1" applyAlignment="1">
      <alignment horizontal="left" vertical="center" indent="1"/>
    </xf>
    <xf numFmtId="0" fontId="6" fillId="0" borderId="40" xfId="0" applyFont="1" applyBorder="1" applyAlignment="1">
      <alignment horizontal="left" vertical="center" indent="1"/>
    </xf>
    <xf numFmtId="0" fontId="6" fillId="0" borderId="26" xfId="74" applyFont="1" applyBorder="1" applyAlignment="1">
      <alignment horizontal="left" vertical="center" indent="1"/>
    </xf>
    <xf numFmtId="0" fontId="6" fillId="0" borderId="27" xfId="0" applyFont="1" applyBorder="1" applyAlignment="1">
      <alignment horizontal="left" vertical="center" indent="1"/>
    </xf>
    <xf numFmtId="0" fontId="6" fillId="0" borderId="25" xfId="0" applyFont="1" applyBorder="1" applyAlignment="1">
      <alignment horizontal="left" vertical="center" indent="1"/>
    </xf>
    <xf numFmtId="0" fontId="6" fillId="0" borderId="22" xfId="74" applyFont="1" applyBorder="1" applyAlignment="1">
      <alignment horizontal="left" vertical="center" indent="1"/>
    </xf>
    <xf numFmtId="0" fontId="6" fillId="0" borderId="85" xfId="0" applyFont="1" applyBorder="1" applyAlignment="1">
      <alignment horizontal="left" vertical="center" indent="1"/>
    </xf>
    <xf numFmtId="0" fontId="6" fillId="0" borderId="21" xfId="0" applyFont="1" applyBorder="1" applyAlignment="1">
      <alignment horizontal="left" vertical="center" indent="1"/>
    </xf>
    <xf numFmtId="0" fontId="6" fillId="0" borderId="44" xfId="74" applyFont="1" applyBorder="1" applyAlignment="1">
      <alignment horizontal="center" vertical="center" textRotation="255" wrapText="1"/>
    </xf>
    <xf numFmtId="0" fontId="6" fillId="0" borderId="45" xfId="0" applyFont="1" applyBorder="1" applyAlignment="1">
      <alignment horizontal="center" vertical="center" textRotation="255"/>
    </xf>
    <xf numFmtId="0" fontId="6" fillId="0" borderId="34" xfId="0" applyFont="1" applyBorder="1" applyAlignment="1">
      <alignment horizontal="center" vertical="center" textRotation="255"/>
    </xf>
    <xf numFmtId="49" fontId="6" fillId="0" borderId="44" xfId="0" applyNumberFormat="1" applyFont="1" applyBorder="1" applyAlignment="1">
      <alignment horizontal="center" vertical="center"/>
    </xf>
    <xf numFmtId="0" fontId="6" fillId="0" borderId="34" xfId="0" applyFont="1" applyBorder="1" applyAlignment="1">
      <alignment vertical="center"/>
    </xf>
    <xf numFmtId="0" fontId="6" fillId="0" borderId="43" xfId="0" applyFont="1" applyBorder="1" applyAlignment="1">
      <alignment vertical="center"/>
    </xf>
    <xf numFmtId="0" fontId="6" fillId="0" borderId="42" xfId="0" applyFont="1" applyBorder="1" applyAlignment="1">
      <alignment vertical="center"/>
    </xf>
    <xf numFmtId="0" fontId="6" fillId="0" borderId="40" xfId="0" applyFont="1" applyBorder="1" applyAlignment="1">
      <alignment vertical="center"/>
    </xf>
    <xf numFmtId="0" fontId="6" fillId="0" borderId="29" xfId="0" applyFont="1" applyBorder="1" applyAlignment="1">
      <alignment vertical="center"/>
    </xf>
    <xf numFmtId="0" fontId="6" fillId="0" borderId="3" xfId="0" applyFont="1" applyBorder="1" applyAlignment="1">
      <alignment vertical="center"/>
    </xf>
    <xf numFmtId="0" fontId="6" fillId="0" borderId="30" xfId="0" applyFont="1" applyBorder="1" applyAlignment="1">
      <alignment vertical="center"/>
    </xf>
    <xf numFmtId="0" fontId="75" fillId="0" borderId="44" xfId="0" applyFont="1" applyBorder="1" applyAlignment="1">
      <alignment horizontal="center" vertical="center"/>
    </xf>
    <xf numFmtId="0" fontId="75" fillId="0" borderId="34" xfId="0" applyFont="1" applyBorder="1" applyAlignment="1">
      <alignment horizontal="center" vertical="center"/>
    </xf>
    <xf numFmtId="176" fontId="0" fillId="0" borderId="0" xfId="74" applyNumberFormat="1" applyFont="1" applyAlignment="1">
      <alignment horizontal="right" vertical="center" shrinkToFit="1"/>
    </xf>
    <xf numFmtId="0" fontId="0" fillId="0" borderId="0" xfId="0" applyFont="1" applyAlignment="1">
      <alignment vertical="center" shrinkToFit="1"/>
    </xf>
    <xf numFmtId="0" fontId="85" fillId="0" borderId="0" xfId="0" applyFont="1" applyBorder="1" applyAlignment="1">
      <alignment horizontal="center" vertical="center"/>
    </xf>
    <xf numFmtId="0" fontId="6" fillId="0" borderId="43" xfId="0" applyFont="1" applyBorder="1" applyAlignment="1">
      <alignment horizontal="center" vertical="center"/>
    </xf>
    <xf numFmtId="0" fontId="6" fillId="0" borderId="42" xfId="0" applyFont="1" applyBorder="1" applyAlignment="1">
      <alignment horizontal="center" vertical="center"/>
    </xf>
    <xf numFmtId="0" fontId="6" fillId="0" borderId="45" xfId="0" applyFont="1" applyBorder="1" applyAlignment="1">
      <alignment vertical="center"/>
    </xf>
    <xf numFmtId="0" fontId="0" fillId="0" borderId="3" xfId="0" applyFont="1" applyBorder="1" applyAlignment="1">
      <alignment horizontal="center" vertical="center"/>
    </xf>
    <xf numFmtId="0" fontId="1" fillId="0" borderId="0" xfId="74" applyFont="1" applyAlignment="1">
      <alignment vertical="distributed" wrapText="1"/>
    </xf>
    <xf numFmtId="0" fontId="1" fillId="0" borderId="0" xfId="74" applyFont="1" applyAlignment="1">
      <alignment horizontal="left" vertical="center" shrinkToFit="1"/>
    </xf>
    <xf numFmtId="196" fontId="1" fillId="0" borderId="0" xfId="74" applyNumberFormat="1" applyFont="1" applyAlignment="1">
      <alignment horizontal="left" vertical="center"/>
    </xf>
    <xf numFmtId="182" fontId="1" fillId="0" borderId="0" xfId="74" applyNumberFormat="1" applyFont="1" applyAlignment="1">
      <alignment horizontal="left" vertical="center"/>
    </xf>
    <xf numFmtId="0" fontId="6" fillId="0" borderId="0" xfId="64" applyFont="1" applyFill="1" applyAlignment="1">
      <alignment horizontal="center" vertical="center"/>
    </xf>
    <xf numFmtId="0" fontId="6" fillId="0" borderId="135" xfId="64" applyFont="1" applyFill="1" applyBorder="1" applyAlignment="1">
      <alignment horizontal="center" vertical="center"/>
    </xf>
    <xf numFmtId="0" fontId="6" fillId="0" borderId="140" xfId="64" applyFont="1" applyFill="1" applyBorder="1" applyAlignment="1">
      <alignment horizontal="center" vertical="center"/>
    </xf>
    <xf numFmtId="0" fontId="6" fillId="0" borderId="0" xfId="64" applyFont="1" applyFill="1" applyBorder="1" applyAlignment="1">
      <alignment horizontal="center" vertical="center"/>
    </xf>
    <xf numFmtId="0" fontId="6" fillId="0" borderId="138" xfId="64" applyFont="1" applyFill="1" applyBorder="1" applyAlignment="1">
      <alignment horizontal="center" vertical="center"/>
    </xf>
    <xf numFmtId="0" fontId="6" fillId="0" borderId="142" xfId="64" applyFont="1" applyFill="1" applyBorder="1" applyAlignment="1">
      <alignment horizontal="center" vertical="center"/>
    </xf>
    <xf numFmtId="0" fontId="6" fillId="0" borderId="73" xfId="64" applyFont="1" applyFill="1" applyBorder="1" applyAlignment="1">
      <alignment horizontal="center" vertical="center"/>
    </xf>
    <xf numFmtId="0" fontId="6" fillId="0" borderId="141" xfId="64" applyFont="1" applyFill="1" applyBorder="1" applyAlignment="1">
      <alignment horizontal="center" vertical="center"/>
    </xf>
    <xf numFmtId="0" fontId="6" fillId="0" borderId="139" xfId="64" applyFont="1" applyFill="1" applyBorder="1" applyAlignment="1">
      <alignment horizontal="center" vertical="center"/>
    </xf>
    <xf numFmtId="0" fontId="6" fillId="0" borderId="16" xfId="64" applyFont="1" applyFill="1" applyBorder="1" applyAlignment="1">
      <alignment horizontal="center" vertical="center"/>
    </xf>
    <xf numFmtId="0" fontId="6" fillId="0" borderId="14" xfId="64" applyFont="1" applyFill="1" applyBorder="1" applyAlignment="1">
      <alignment horizontal="center" vertical="center"/>
    </xf>
    <xf numFmtId="0" fontId="6" fillId="0" borderId="136" xfId="64" applyFont="1" applyFill="1" applyBorder="1" applyAlignment="1">
      <alignment horizontal="center" vertical="center"/>
    </xf>
    <xf numFmtId="0" fontId="87" fillId="0" borderId="0" xfId="64" applyFont="1" applyFill="1" applyAlignment="1">
      <alignment horizontal="center" vertical="center"/>
    </xf>
    <xf numFmtId="176" fontId="1" fillId="0" borderId="0" xfId="64" applyNumberFormat="1" applyFont="1" applyFill="1" applyBorder="1" applyAlignment="1">
      <alignment horizontal="center" vertical="center"/>
    </xf>
    <xf numFmtId="0" fontId="6" fillId="0" borderId="0" xfId="64" applyFont="1" applyFill="1" applyAlignment="1">
      <alignment horizontal="left" vertical="center"/>
    </xf>
    <xf numFmtId="0" fontId="6" fillId="0" borderId="0" xfId="64" applyFont="1" applyFill="1" applyBorder="1" applyAlignment="1">
      <alignment horizontal="center" vertical="top"/>
    </xf>
    <xf numFmtId="0" fontId="6" fillId="0" borderId="138" xfId="64" applyFont="1" applyFill="1" applyBorder="1" applyAlignment="1">
      <alignment horizontal="center" vertical="top"/>
    </xf>
    <xf numFmtId="0" fontId="6" fillId="0" borderId="77" xfId="64" applyFont="1" applyFill="1" applyBorder="1" applyAlignment="1">
      <alignment horizontal="center" vertical="top"/>
    </xf>
    <xf numFmtId="0" fontId="6" fillId="0" borderId="136" xfId="64" applyFont="1" applyFill="1" applyBorder="1" applyAlignment="1">
      <alignment horizontal="center" vertical="top"/>
    </xf>
    <xf numFmtId="0" fontId="6" fillId="0" borderId="89" xfId="64" applyFont="1" applyFill="1" applyBorder="1" applyAlignment="1">
      <alignment horizontal="left" vertical="top"/>
    </xf>
    <xf numFmtId="0" fontId="6" fillId="0" borderId="89" xfId="64" applyFont="1" applyFill="1" applyBorder="1" applyAlignment="1">
      <alignment vertical="top"/>
    </xf>
    <xf numFmtId="0" fontId="6" fillId="0" borderId="90" xfId="64" applyFont="1" applyFill="1" applyBorder="1" applyAlignment="1">
      <alignment vertical="center"/>
    </xf>
    <xf numFmtId="0" fontId="6" fillId="0" borderId="17" xfId="64" applyFont="1" applyFill="1" applyBorder="1" applyAlignment="1">
      <alignment vertical="center"/>
    </xf>
    <xf numFmtId="0" fontId="6" fillId="0" borderId="76" xfId="64" applyFont="1" applyFill="1" applyBorder="1" applyAlignment="1">
      <alignment vertical="center"/>
    </xf>
    <xf numFmtId="192" fontId="1" fillId="0" borderId="0" xfId="64" applyNumberFormat="1" applyFont="1" applyFill="1" applyBorder="1" applyAlignment="1">
      <alignment horizontal="left" vertical="center"/>
    </xf>
    <xf numFmtId="193" fontId="1" fillId="0" borderId="0" xfId="64" applyNumberFormat="1" applyFont="1" applyFill="1" applyBorder="1" applyAlignment="1">
      <alignment horizontal="left" vertical="center"/>
    </xf>
    <xf numFmtId="0" fontId="1" fillId="0" borderId="0" xfId="64" applyFont="1" applyFill="1" applyAlignment="1">
      <alignment horizontal="center" vertical="center"/>
    </xf>
    <xf numFmtId="176" fontId="1" fillId="0" borderId="0" xfId="64" applyNumberFormat="1" applyFont="1" applyFill="1" applyAlignment="1">
      <alignment horizontal="center" vertical="center"/>
    </xf>
    <xf numFmtId="0" fontId="1" fillId="0" borderId="89" xfId="64" applyFont="1" applyFill="1" applyBorder="1" applyAlignment="1">
      <alignment horizontal="center" vertical="center"/>
    </xf>
    <xf numFmtId="0" fontId="1" fillId="0" borderId="89" xfId="64" applyFont="1" applyFill="1" applyBorder="1" applyAlignment="1">
      <alignment vertical="center"/>
    </xf>
    <xf numFmtId="0" fontId="1" fillId="0" borderId="135" xfId="64" applyFont="1" applyFill="1" applyBorder="1" applyAlignment="1">
      <alignment horizontal="left" vertical="center" wrapText="1"/>
    </xf>
    <xf numFmtId="0" fontId="114" fillId="0" borderId="0" xfId="89" applyNumberFormat="1" applyFont="1" applyFill="1" applyBorder="1" applyAlignment="1">
      <alignment horizontal="center" vertical="center"/>
    </xf>
    <xf numFmtId="0" fontId="1" fillId="0" borderId="0" xfId="67" applyFont="1" applyFill="1" applyAlignment="1">
      <alignment horizontal="center" vertical="center" shrinkToFit="1"/>
    </xf>
    <xf numFmtId="0" fontId="1" fillId="0" borderId="0" xfId="67" applyFont="1" applyFill="1" applyAlignment="1">
      <alignment horizontal="center"/>
    </xf>
    <xf numFmtId="0" fontId="85" fillId="0" borderId="0" xfId="67" applyFont="1" applyFill="1" applyAlignment="1">
      <alignment horizontal="center"/>
    </xf>
    <xf numFmtId="176" fontId="1" fillId="0" borderId="0" xfId="67" applyNumberFormat="1" applyFont="1" applyFill="1" applyAlignment="1">
      <alignment horizontal="center" vertical="center" shrinkToFit="1"/>
    </xf>
    <xf numFmtId="176" fontId="1" fillId="0" borderId="0" xfId="67" applyNumberFormat="1" applyFont="1" applyFill="1" applyAlignment="1">
      <alignment horizontal="right" shrinkToFit="1"/>
    </xf>
    <xf numFmtId="176" fontId="1" fillId="0" borderId="0" xfId="64" applyNumberFormat="1" applyFont="1" applyFill="1" applyAlignment="1">
      <alignment horizontal="center" vertical="center" shrinkToFit="1"/>
    </xf>
    <xf numFmtId="0" fontId="1" fillId="0" borderId="0" xfId="64" applyFont="1" applyFill="1" applyAlignment="1">
      <alignment horizontal="right" vertical="center"/>
    </xf>
    <xf numFmtId="0" fontId="1" fillId="0" borderId="0" xfId="64" applyFont="1" applyFill="1" applyAlignment="1">
      <alignment vertical="top" wrapText="1"/>
    </xf>
    <xf numFmtId="0" fontId="1" fillId="0" borderId="12" xfId="77" applyFont="1" applyFill="1" applyBorder="1" applyAlignment="1">
      <alignment horizontal="center" vertical="center"/>
    </xf>
    <xf numFmtId="0" fontId="1" fillId="0" borderId="2" xfId="77" applyFont="1" applyFill="1" applyBorder="1" applyAlignment="1">
      <alignment horizontal="center" vertical="center"/>
    </xf>
    <xf numFmtId="0" fontId="1" fillId="0" borderId="5" xfId="77" applyFont="1" applyFill="1" applyBorder="1" applyAlignment="1">
      <alignment horizontal="center" vertical="center"/>
    </xf>
    <xf numFmtId="0" fontId="1" fillId="0" borderId="43" xfId="77" applyFont="1" applyFill="1" applyBorder="1" applyAlignment="1">
      <alignment vertical="top" wrapText="1"/>
    </xf>
    <xf numFmtId="0" fontId="1" fillId="0" borderId="42" xfId="77" applyFont="1" applyFill="1" applyBorder="1" applyAlignment="1">
      <alignment vertical="top" wrapText="1"/>
    </xf>
    <xf numFmtId="0" fontId="1" fillId="0" borderId="40" xfId="77" applyFont="1" applyFill="1" applyBorder="1" applyAlignment="1">
      <alignment vertical="top" wrapText="1"/>
    </xf>
    <xf numFmtId="0" fontId="1" fillId="0" borderId="39" xfId="77" applyFont="1" applyFill="1" applyBorder="1" applyAlignment="1">
      <alignment vertical="top" wrapText="1"/>
    </xf>
    <xf numFmtId="0" fontId="1" fillId="0" borderId="0" xfId="77" applyFont="1" applyFill="1" applyBorder="1" applyAlignment="1">
      <alignment vertical="top" wrapText="1"/>
    </xf>
    <xf numFmtId="0" fontId="1" fillId="0" borderId="41" xfId="77" applyFont="1" applyFill="1" applyBorder="1" applyAlignment="1">
      <alignment vertical="top" wrapText="1"/>
    </xf>
    <xf numFmtId="0" fontId="1" fillId="0" borderId="29" xfId="77" applyFont="1" applyFill="1" applyBorder="1" applyAlignment="1">
      <alignment vertical="top" wrapText="1"/>
    </xf>
    <xf numFmtId="0" fontId="1" fillId="0" borderId="3" xfId="77" applyFont="1" applyFill="1" applyBorder="1" applyAlignment="1">
      <alignment vertical="top" wrapText="1"/>
    </xf>
    <xf numFmtId="0" fontId="1" fillId="0" borderId="30" xfId="77" applyFont="1" applyFill="1" applyBorder="1" applyAlignment="1">
      <alignment vertical="top" wrapText="1"/>
    </xf>
    <xf numFmtId="176" fontId="1" fillId="0" borderId="12" xfId="77" applyNumberFormat="1" applyFont="1" applyFill="1" applyBorder="1" applyAlignment="1">
      <alignment horizontal="center" vertical="center"/>
    </xf>
    <xf numFmtId="176" fontId="1" fillId="0" borderId="2" xfId="77" applyNumberFormat="1" applyFont="1" applyFill="1" applyBorder="1" applyAlignment="1">
      <alignment horizontal="center" vertical="center"/>
    </xf>
    <xf numFmtId="176" fontId="1" fillId="0" borderId="5" xfId="77" applyNumberFormat="1" applyFont="1" applyFill="1" applyBorder="1" applyAlignment="1">
      <alignment horizontal="center" vertical="center"/>
    </xf>
    <xf numFmtId="0" fontId="1" fillId="0" borderId="12" xfId="77" applyFont="1" applyFill="1" applyBorder="1" applyAlignment="1">
      <alignment vertical="center" shrinkToFit="1"/>
    </xf>
    <xf numFmtId="0" fontId="1" fillId="0" borderId="2" xfId="77" applyFont="1" applyFill="1" applyBorder="1" applyAlignment="1">
      <alignment vertical="center" shrinkToFit="1"/>
    </xf>
    <xf numFmtId="0" fontId="1" fillId="0" borderId="5" xfId="77" applyFont="1" applyFill="1" applyBorder="1" applyAlignment="1">
      <alignment vertical="center" shrinkToFit="1"/>
    </xf>
    <xf numFmtId="176" fontId="1" fillId="0" borderId="0" xfId="77" applyNumberFormat="1" applyFont="1" applyFill="1" applyAlignment="1">
      <alignment horizontal="center" vertical="center"/>
    </xf>
    <xf numFmtId="0" fontId="85" fillId="0" borderId="0" xfId="77" applyFont="1" applyFill="1" applyAlignment="1">
      <alignment horizontal="center"/>
    </xf>
    <xf numFmtId="0" fontId="1" fillId="0" borderId="0" xfId="77" applyFont="1" applyFill="1" applyAlignment="1">
      <alignment horizontal="center" vertical="center" shrinkToFit="1"/>
    </xf>
    <xf numFmtId="0" fontId="1" fillId="0" borderId="19" xfId="0" applyFont="1" applyBorder="1" applyAlignment="1">
      <alignment horizontal="left" vertical="center"/>
    </xf>
    <xf numFmtId="0" fontId="1" fillId="0" borderId="68" xfId="0" applyFont="1" applyBorder="1" applyAlignment="1">
      <alignment horizontal="left" vertical="center"/>
    </xf>
    <xf numFmtId="0" fontId="1" fillId="0" borderId="18" xfId="0" applyFont="1" applyBorder="1" applyAlignment="1">
      <alignment horizontal="left" vertical="center"/>
    </xf>
    <xf numFmtId="0" fontId="1" fillId="0" borderId="19" xfId="0" applyFont="1" applyBorder="1" applyAlignment="1">
      <alignment horizontal="center" vertical="center"/>
    </xf>
    <xf numFmtId="0" fontId="1" fillId="0" borderId="68" xfId="0" applyFont="1" applyBorder="1" applyAlignment="1">
      <alignment horizontal="center" vertical="center"/>
    </xf>
    <xf numFmtId="0" fontId="1" fillId="0" borderId="18" xfId="0" applyFont="1" applyBorder="1" applyAlignment="1">
      <alignment horizontal="center" vertical="center"/>
    </xf>
    <xf numFmtId="0" fontId="1" fillId="0" borderId="4" xfId="0" applyFont="1" applyBorder="1" applyAlignment="1">
      <alignment horizontal="distributed" vertical="center" indent="3"/>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4" xfId="0" applyFont="1" applyBorder="1" applyAlignment="1">
      <alignment horizontal="distributed" vertical="center" indent="1"/>
    </xf>
    <xf numFmtId="0" fontId="1" fillId="0" borderId="4" xfId="0" applyFont="1" applyBorder="1" applyAlignment="1">
      <alignment horizontal="center" vertical="center"/>
    </xf>
    <xf numFmtId="0" fontId="1" fillId="0" borderId="69" xfId="0" applyFont="1" applyBorder="1" applyAlignment="1">
      <alignment horizontal="center" vertical="center"/>
    </xf>
    <xf numFmtId="0" fontId="1" fillId="0" borderId="69" xfId="0" applyFont="1" applyBorder="1" applyAlignment="1">
      <alignment horizontal="left" vertical="center"/>
    </xf>
    <xf numFmtId="0" fontId="1" fillId="0" borderId="0" xfId="0" applyFont="1" applyAlignment="1">
      <alignment horizontal="center" vertical="center"/>
    </xf>
    <xf numFmtId="0" fontId="1" fillId="0" borderId="69" xfId="0" applyFont="1" applyBorder="1" applyAlignment="1">
      <alignment horizontal="distributed" vertical="center" indent="1"/>
    </xf>
    <xf numFmtId="0" fontId="1" fillId="0" borderId="10" xfId="0" applyFont="1" applyBorder="1" applyAlignment="1">
      <alignment horizontal="center" vertical="center"/>
    </xf>
    <xf numFmtId="0" fontId="1" fillId="0" borderId="79"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Fill="1" applyBorder="1" applyAlignment="1">
      <alignment horizontal="right" vertical="center"/>
    </xf>
    <xf numFmtId="0" fontId="1" fillId="0" borderId="2" xfId="0" applyFont="1" applyFill="1" applyBorder="1" applyAlignment="1">
      <alignment horizontal="right" vertical="center"/>
    </xf>
    <xf numFmtId="0" fontId="1" fillId="0" borderId="9" xfId="0" applyFont="1" applyBorder="1" applyAlignment="1">
      <alignment horizontal="distributed" vertical="center" indent="1"/>
    </xf>
    <xf numFmtId="0" fontId="1" fillId="0" borderId="10" xfId="0" applyFont="1" applyBorder="1" applyAlignment="1">
      <alignment horizontal="distributed" vertical="center" indent="1"/>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1" fillId="0" borderId="29" xfId="0" applyFont="1" applyBorder="1" applyAlignment="1">
      <alignment horizontal="center" vertical="center"/>
    </xf>
    <xf numFmtId="0" fontId="1" fillId="0" borderId="3" xfId="0" applyFont="1" applyBorder="1" applyAlignment="1">
      <alignment horizontal="center" vertical="center"/>
    </xf>
    <xf numFmtId="0" fontId="1" fillId="0" borderId="42" xfId="0" applyFont="1" applyBorder="1" applyAlignment="1">
      <alignment horizontal="left" vertical="center"/>
    </xf>
    <xf numFmtId="0" fontId="1" fillId="0" borderId="40" xfId="0" applyFont="1" applyBorder="1" applyAlignment="1">
      <alignment horizontal="left" vertical="center"/>
    </xf>
    <xf numFmtId="0" fontId="1" fillId="0" borderId="3" xfId="0" applyFont="1" applyBorder="1" applyAlignment="1">
      <alignment horizontal="left" vertical="center"/>
    </xf>
    <xf numFmtId="0" fontId="1" fillId="0" borderId="30" xfId="0" applyFont="1" applyBorder="1" applyAlignment="1">
      <alignment horizontal="left" vertical="center"/>
    </xf>
    <xf numFmtId="0" fontId="1" fillId="0" borderId="22" xfId="0" applyFont="1" applyBorder="1" applyAlignment="1">
      <alignment horizontal="center" vertical="center"/>
    </xf>
    <xf numFmtId="0" fontId="1" fillId="0" borderId="85"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left" vertical="center"/>
    </xf>
    <xf numFmtId="0" fontId="1" fillId="0" borderId="85" xfId="0" applyFont="1" applyBorder="1" applyAlignment="1">
      <alignment horizontal="left" vertical="center"/>
    </xf>
    <xf numFmtId="0" fontId="1" fillId="0" borderId="21" xfId="0" applyFont="1" applyBorder="1" applyAlignment="1">
      <alignment horizontal="left" vertical="center"/>
    </xf>
    <xf numFmtId="0" fontId="1" fillId="0" borderId="39" xfId="0" applyFont="1" applyBorder="1" applyAlignment="1">
      <alignment horizontal="distributed" vertical="center" indent="1"/>
    </xf>
    <xf numFmtId="0" fontId="1" fillId="0" borderId="0" xfId="0" applyFont="1" applyBorder="1" applyAlignment="1">
      <alignment horizontal="distributed" vertical="center" indent="1"/>
    </xf>
    <xf numFmtId="0" fontId="1" fillId="0" borderId="29" xfId="0" applyFont="1" applyBorder="1" applyAlignment="1">
      <alignment horizontal="distributed" vertical="center" indent="1"/>
    </xf>
    <xf numFmtId="0" fontId="1" fillId="0" borderId="3" xfId="0" applyFont="1" applyBorder="1" applyAlignment="1">
      <alignment horizontal="distributed" vertical="center" indent="1"/>
    </xf>
    <xf numFmtId="0" fontId="1" fillId="0" borderId="24" xfId="0" applyFont="1" applyBorder="1" applyAlignment="1">
      <alignment horizontal="distributed" vertical="center" indent="1"/>
    </xf>
    <xf numFmtId="0" fontId="1" fillId="0" borderId="24" xfId="0" applyFont="1" applyBorder="1" applyAlignment="1">
      <alignment horizontal="center" vertical="center"/>
    </xf>
    <xf numFmtId="0" fontId="1" fillId="0" borderId="43"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 xfId="0" applyFont="1" applyFill="1" applyBorder="1" applyAlignment="1">
      <alignment horizontal="center" vertical="center"/>
    </xf>
    <xf numFmtId="0" fontId="85" fillId="0" borderId="0" xfId="0" applyFont="1" applyAlignment="1">
      <alignment horizontal="center" vertical="center"/>
    </xf>
    <xf numFmtId="0" fontId="1" fillId="0" borderId="0" xfId="0" applyFont="1" applyAlignment="1">
      <alignment horizontal="left" vertical="center" indent="1"/>
    </xf>
    <xf numFmtId="0" fontId="1" fillId="0" borderId="0" xfId="0" applyFont="1" applyFill="1" applyAlignment="1">
      <alignment horizontal="center" vertical="center" shrinkToFit="1"/>
    </xf>
    <xf numFmtId="0" fontId="1" fillId="0" borderId="4" xfId="0" applyFont="1" applyBorder="1" applyAlignment="1">
      <alignment horizontal="left" vertical="center"/>
    </xf>
    <xf numFmtId="0" fontId="1" fillId="0" borderId="86" xfId="0" applyFont="1" applyBorder="1" applyAlignment="1">
      <alignment horizontal="center" vertical="center"/>
    </xf>
    <xf numFmtId="0" fontId="1" fillId="0" borderId="87"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7" xfId="0" applyFont="1" applyBorder="1" applyAlignment="1">
      <alignment horizontal="distributed" vertical="center" indent="1"/>
    </xf>
    <xf numFmtId="0" fontId="1" fillId="0" borderId="88" xfId="0" applyFont="1" applyBorder="1" applyAlignment="1">
      <alignment horizontal="distributed" vertical="center" indent="1"/>
    </xf>
    <xf numFmtId="0" fontId="1" fillId="0" borderId="7" xfId="0" applyFont="1" applyBorder="1" applyAlignment="1">
      <alignment horizontal="distributed" vertical="center" indent="1"/>
    </xf>
    <xf numFmtId="0" fontId="1" fillId="0" borderId="8" xfId="0" applyFont="1" applyBorder="1" applyAlignment="1">
      <alignment horizontal="distributed" vertical="center" indent="1"/>
    </xf>
    <xf numFmtId="0" fontId="1" fillId="0" borderId="4" xfId="0" applyFont="1" applyBorder="1" applyAlignment="1">
      <alignment horizontal="left" vertical="center" indent="1"/>
    </xf>
    <xf numFmtId="0" fontId="1" fillId="0" borderId="12" xfId="0" applyFont="1" applyBorder="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12" xfId="0" applyFont="1" applyBorder="1" applyAlignment="1">
      <alignment horizontal="left" vertical="center" indent="1"/>
    </xf>
    <xf numFmtId="0" fontId="1" fillId="0" borderId="2" xfId="0" applyFont="1" applyBorder="1" applyAlignment="1">
      <alignment horizontal="left" vertical="center" indent="1"/>
    </xf>
    <xf numFmtId="0" fontId="1" fillId="0" borderId="5" xfId="0" applyFont="1" applyBorder="1" applyAlignment="1">
      <alignment horizontal="left" vertical="center" indent="1"/>
    </xf>
    <xf numFmtId="0" fontId="1" fillId="0" borderId="12" xfId="0" applyFont="1" applyBorder="1" applyAlignment="1">
      <alignment horizontal="distributed" vertical="center" indent="1"/>
    </xf>
    <xf numFmtId="0" fontId="1" fillId="0" borderId="2" xfId="0" applyFont="1" applyBorder="1" applyAlignment="1">
      <alignment horizontal="distributed" vertical="center" indent="1"/>
    </xf>
    <xf numFmtId="0" fontId="1" fillId="0" borderId="5" xfId="0" applyFont="1" applyBorder="1" applyAlignment="1">
      <alignment horizontal="distributed" vertical="center" indent="1"/>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43" xfId="0" applyFont="1" applyBorder="1" applyAlignment="1">
      <alignment horizontal="left" vertical="center"/>
    </xf>
    <xf numFmtId="0" fontId="1" fillId="0" borderId="29" xfId="0" applyFont="1" applyBorder="1" applyAlignment="1">
      <alignment horizontal="left" vertical="center"/>
    </xf>
    <xf numFmtId="0" fontId="1" fillId="0" borderId="12" xfId="0" applyFont="1" applyBorder="1" applyAlignment="1">
      <alignment horizontal="distributed" vertical="center" indent="4"/>
    </xf>
    <xf numFmtId="0" fontId="1" fillId="0" borderId="2" xfId="0" applyFont="1" applyBorder="1" applyAlignment="1">
      <alignment horizontal="distributed" vertical="center" indent="4"/>
    </xf>
    <xf numFmtId="0" fontId="1" fillId="0" borderId="5" xfId="0" applyFont="1" applyBorder="1" applyAlignment="1">
      <alignment horizontal="distributed" vertical="center" indent="4"/>
    </xf>
    <xf numFmtId="176" fontId="1" fillId="0" borderId="12" xfId="78" applyNumberFormat="1" applyFont="1" applyFill="1" applyBorder="1" applyAlignment="1">
      <alignment horizontal="center" vertical="center" shrinkToFit="1"/>
    </xf>
    <xf numFmtId="176" fontId="1" fillId="0" borderId="2" xfId="78" applyNumberFormat="1" applyFont="1" applyFill="1" applyBorder="1" applyAlignment="1">
      <alignment horizontal="center" vertical="center" shrinkToFit="1"/>
    </xf>
    <xf numFmtId="176" fontId="1" fillId="0" borderId="5" xfId="78" applyNumberFormat="1" applyFont="1" applyFill="1" applyBorder="1" applyAlignment="1">
      <alignment horizontal="center" vertical="center" shrinkToFit="1"/>
    </xf>
    <xf numFmtId="6" fontId="1" fillId="0" borderId="12" xfId="80" applyFont="1" applyFill="1" applyBorder="1" applyAlignment="1">
      <alignment vertical="center" shrinkToFit="1"/>
    </xf>
    <xf numFmtId="6" fontId="1" fillId="0" borderId="2" xfId="80" applyFont="1" applyFill="1" applyBorder="1" applyAlignment="1">
      <alignment vertical="center" shrinkToFit="1"/>
    </xf>
    <xf numFmtId="6" fontId="1" fillId="0" borderId="5" xfId="80" applyFont="1" applyFill="1" applyBorder="1" applyAlignment="1">
      <alignment vertical="center" shrinkToFit="1"/>
    </xf>
    <xf numFmtId="38" fontId="1" fillId="0" borderId="2" xfId="79" applyFont="1" applyFill="1" applyBorder="1" applyAlignment="1">
      <alignment vertical="center" shrinkToFit="1"/>
    </xf>
    <xf numFmtId="38" fontId="1" fillId="0" borderId="5" xfId="79" applyFont="1" applyFill="1" applyBorder="1" applyAlignment="1">
      <alignment vertical="center" shrinkToFit="1"/>
    </xf>
    <xf numFmtId="176" fontId="1" fillId="0" borderId="0" xfId="78" applyNumberFormat="1" applyFont="1" applyFill="1" applyAlignment="1">
      <alignment horizontal="center" vertical="center" shrinkToFit="1"/>
    </xf>
    <xf numFmtId="0" fontId="1" fillId="0" borderId="12" xfId="78" applyFont="1" applyFill="1" applyBorder="1" applyAlignment="1">
      <alignment vertical="center" wrapText="1" shrinkToFit="1"/>
    </xf>
    <xf numFmtId="0" fontId="1" fillId="0" borderId="2" xfId="78" applyFont="1" applyFill="1" applyBorder="1" applyAlignment="1">
      <alignment vertical="center" wrapText="1" shrinkToFit="1"/>
    </xf>
    <xf numFmtId="0" fontId="1" fillId="0" borderId="5" xfId="78" applyFont="1" applyFill="1" applyBorder="1" applyAlignment="1">
      <alignment vertical="center" wrapText="1" shrinkToFit="1"/>
    </xf>
    <xf numFmtId="0" fontId="1" fillId="0" borderId="12" xfId="78" applyFont="1" applyFill="1" applyBorder="1" applyAlignment="1">
      <alignment vertical="center" wrapText="1"/>
    </xf>
    <xf numFmtId="0" fontId="1" fillId="0" borderId="2" xfId="78" applyFont="1" applyFill="1" applyBorder="1" applyAlignment="1">
      <alignment vertical="center" wrapText="1"/>
    </xf>
    <xf numFmtId="0" fontId="1" fillId="0" borderId="5" xfId="78" applyFont="1" applyFill="1" applyBorder="1" applyAlignment="1">
      <alignment vertical="center" wrapText="1"/>
    </xf>
    <xf numFmtId="0" fontId="88" fillId="0" borderId="49" xfId="74" applyFont="1" applyBorder="1" applyAlignment="1">
      <alignment horizontal="center" vertical="center"/>
    </xf>
    <xf numFmtId="0" fontId="88" fillId="0" borderId="0" xfId="74" applyFont="1" applyBorder="1" applyAlignment="1">
      <alignment horizontal="center" vertical="center"/>
    </xf>
    <xf numFmtId="0" fontId="88" fillId="0" borderId="50" xfId="74" applyFont="1" applyBorder="1" applyAlignment="1">
      <alignment horizontal="center" vertical="center"/>
    </xf>
    <xf numFmtId="0" fontId="1" fillId="0" borderId="39" xfId="74" applyFont="1" applyBorder="1" applyAlignment="1">
      <alignment horizontal="distributed" vertical="center" indent="2"/>
    </xf>
    <xf numFmtId="0" fontId="1" fillId="0" borderId="0" xfId="0" applyFont="1" applyAlignment="1">
      <alignment horizontal="distributed" vertical="center" indent="2"/>
    </xf>
    <xf numFmtId="0" fontId="88" fillId="0" borderId="39" xfId="74" applyFont="1" applyBorder="1" applyAlignment="1">
      <alignment horizontal="center" vertical="center"/>
    </xf>
    <xf numFmtId="0" fontId="88" fillId="0" borderId="41" xfId="74" applyFont="1" applyBorder="1" applyAlignment="1">
      <alignment horizontal="center" vertical="center"/>
    </xf>
    <xf numFmtId="182" fontId="1" fillId="0" borderId="0" xfId="74" applyNumberFormat="1" applyFont="1" applyAlignment="1">
      <alignment horizontal="left" vertical="center" indent="1"/>
    </xf>
    <xf numFmtId="182" fontId="1" fillId="36" borderId="0" xfId="74" applyNumberFormat="1" applyFont="1" applyFill="1" applyAlignment="1">
      <alignment horizontal="right" vertical="center" indent="3"/>
    </xf>
    <xf numFmtId="0" fontId="1" fillId="0" borderId="0" xfId="74" applyFont="1" applyBorder="1" applyAlignment="1">
      <alignment horizontal="left" vertical="center" wrapText="1" indent="1"/>
    </xf>
    <xf numFmtId="0" fontId="1" fillId="0" borderId="41" xfId="74" applyFont="1" applyBorder="1" applyAlignment="1">
      <alignment horizontal="left" vertical="center" wrapText="1" indent="1"/>
    </xf>
    <xf numFmtId="176" fontId="75" fillId="0" borderId="0" xfId="78" applyNumberFormat="1" applyFont="1" applyFill="1" applyBorder="1" applyAlignment="1">
      <alignment horizontal="center" vertical="center" shrinkToFit="1"/>
    </xf>
    <xf numFmtId="38" fontId="1" fillId="0" borderId="135" xfId="45" applyFont="1" applyFill="1" applyBorder="1" applyAlignment="1">
      <alignment horizontal="center" vertical="center" shrinkToFit="1"/>
    </xf>
    <xf numFmtId="0" fontId="1" fillId="0" borderId="0" xfId="64" applyFont="1" applyFill="1" applyAlignment="1">
      <alignment horizontal="left" vertical="center"/>
    </xf>
    <xf numFmtId="0" fontId="84" fillId="0" borderId="0" xfId="78" applyFont="1" applyFill="1" applyBorder="1" applyAlignment="1">
      <alignment horizontal="center"/>
    </xf>
    <xf numFmtId="0" fontId="1" fillId="0" borderId="0" xfId="78" applyFont="1" applyFill="1" applyBorder="1" applyAlignment="1">
      <alignment horizontal="left" vertical="center"/>
    </xf>
    <xf numFmtId="0" fontId="87" fillId="0" borderId="0" xfId="64" applyFont="1" applyFill="1" applyAlignment="1">
      <alignment horizontal="center" vertical="center" shrinkToFit="1"/>
    </xf>
    <xf numFmtId="0" fontId="1" fillId="0" borderId="0" xfId="64" applyFont="1" applyFill="1" applyAlignment="1">
      <alignment horizontal="left" vertical="center" shrinkToFit="1"/>
    </xf>
    <xf numFmtId="38" fontId="1" fillId="0" borderId="0" xfId="45" applyFont="1" applyFill="1" applyAlignment="1">
      <alignment horizontal="left" vertical="center"/>
    </xf>
    <xf numFmtId="0" fontId="1" fillId="0" borderId="0" xfId="64" applyFont="1" applyAlignment="1">
      <alignment vertical="center" wrapText="1"/>
    </xf>
    <xf numFmtId="0" fontId="1" fillId="0" borderId="0" xfId="64" applyFont="1" applyAlignment="1">
      <alignment horizontal="right" vertical="center"/>
    </xf>
    <xf numFmtId="0" fontId="1" fillId="0" borderId="0" xfId="64" applyFont="1">
      <alignment vertical="center"/>
    </xf>
    <xf numFmtId="0" fontId="1" fillId="0" borderId="0" xfId="64" applyFont="1" applyAlignment="1">
      <alignment horizontal="right" vertical="center" shrinkToFit="1"/>
    </xf>
    <xf numFmtId="0" fontId="1" fillId="0" borderId="0" xfId="64" applyFont="1" applyAlignment="1">
      <alignment horizontal="left" vertical="center"/>
    </xf>
    <xf numFmtId="0" fontId="46" fillId="0" borderId="12" xfId="0" applyFont="1" applyBorder="1" applyAlignment="1">
      <alignment horizontal="center" vertical="center"/>
    </xf>
    <xf numFmtId="0" fontId="46" fillId="0" borderId="2" xfId="0" applyFont="1" applyBorder="1" applyAlignment="1">
      <alignment horizontal="center" vertical="center"/>
    </xf>
    <xf numFmtId="0" fontId="46" fillId="0" borderId="5" xfId="0" applyFont="1" applyBorder="1" applyAlignment="1">
      <alignment horizontal="center" vertical="center"/>
    </xf>
    <xf numFmtId="0" fontId="46" fillId="36" borderId="42" xfId="0" applyFont="1" applyFill="1" applyBorder="1" applyAlignment="1">
      <alignment horizontal="left" vertical="center" indent="2"/>
    </xf>
    <xf numFmtId="0" fontId="46" fillId="36" borderId="40" xfId="0" applyFont="1" applyFill="1" applyBorder="1" applyAlignment="1">
      <alignment horizontal="left" vertical="center" indent="2"/>
    </xf>
    <xf numFmtId="0" fontId="29" fillId="0" borderId="12" xfId="0" applyFont="1" applyBorder="1" applyAlignment="1">
      <alignment horizontal="left" vertical="center"/>
    </xf>
    <xf numFmtId="0" fontId="29" fillId="0" borderId="2" xfId="0" applyFont="1" applyBorder="1" applyAlignment="1">
      <alignment horizontal="left" vertical="center"/>
    </xf>
    <xf numFmtId="0" fontId="29" fillId="0" borderId="5" xfId="0" applyFont="1" applyBorder="1" applyAlignment="1">
      <alignment horizontal="left" vertical="center"/>
    </xf>
    <xf numFmtId="0" fontId="46" fillId="0" borderId="0" xfId="0" applyFont="1" applyAlignment="1">
      <alignment horizontal="right" vertical="center"/>
    </xf>
    <xf numFmtId="0" fontId="48" fillId="0" borderId="0" xfId="0" applyFont="1" applyAlignment="1">
      <alignment vertical="center"/>
    </xf>
    <xf numFmtId="0" fontId="46" fillId="0" borderId="0" xfId="0" applyFont="1" applyAlignment="1">
      <alignment vertical="center"/>
    </xf>
    <xf numFmtId="0" fontId="32" fillId="0" borderId="0" xfId="0" applyFont="1" applyAlignment="1">
      <alignment horizontal="left" vertical="top" wrapText="1"/>
    </xf>
    <xf numFmtId="0" fontId="29" fillId="0" borderId="61" xfId="0" applyFont="1" applyBorder="1" applyAlignment="1">
      <alignment horizontal="center" vertical="center"/>
    </xf>
    <xf numFmtId="0" fontId="29" fillId="0" borderId="0" xfId="0" applyFont="1" applyBorder="1" applyAlignment="1">
      <alignment horizontal="center" vertical="center"/>
    </xf>
    <xf numFmtId="0" fontId="29" fillId="0" borderId="29" xfId="0" applyFont="1" applyBorder="1" applyAlignment="1">
      <alignment horizontal="distributed" vertical="center"/>
    </xf>
    <xf numFmtId="0" fontId="29" fillId="0" borderId="3" xfId="0" applyFont="1" applyBorder="1" applyAlignment="1">
      <alignment horizontal="distributed" vertical="center"/>
    </xf>
    <xf numFmtId="0" fontId="29" fillId="0" borderId="30" xfId="0" applyFont="1" applyBorder="1" applyAlignment="1">
      <alignment horizontal="distributed" vertical="center"/>
    </xf>
    <xf numFmtId="0" fontId="29" fillId="0" borderId="29" xfId="0" applyFont="1" applyBorder="1" applyAlignment="1">
      <alignment vertical="center" shrinkToFit="1"/>
    </xf>
    <xf numFmtId="0" fontId="29" fillId="0" borderId="3" xfId="0" applyFont="1" applyBorder="1" applyAlignment="1">
      <alignment vertical="center" shrinkToFit="1"/>
    </xf>
    <xf numFmtId="0" fontId="29" fillId="0" borderId="30" xfId="0" applyFont="1" applyBorder="1" applyAlignment="1">
      <alignment vertical="center" shrinkToFit="1"/>
    </xf>
    <xf numFmtId="0" fontId="29" fillId="0" borderId="29" xfId="0" applyFont="1" applyBorder="1" applyAlignment="1">
      <alignment horizontal="center" vertical="center"/>
    </xf>
    <xf numFmtId="0" fontId="29" fillId="0" borderId="3" xfId="0" applyFont="1" applyBorder="1" applyAlignment="1">
      <alignment horizontal="center" vertical="center"/>
    </xf>
    <xf numFmtId="0" fontId="29" fillId="0" borderId="97" xfId="0" applyFont="1" applyBorder="1" applyAlignment="1">
      <alignment horizontal="center" vertical="center"/>
    </xf>
    <xf numFmtId="0" fontId="29" fillId="0" borderId="12" xfId="0" applyFont="1" applyBorder="1" applyAlignment="1">
      <alignment horizontal="distributed" vertical="center"/>
    </xf>
    <xf numFmtId="0" fontId="29" fillId="0" borderId="2" xfId="0" applyFont="1" applyBorder="1" applyAlignment="1">
      <alignment horizontal="distributed" vertical="center"/>
    </xf>
    <xf numFmtId="0" fontId="29" fillId="0" borderId="5" xfId="0" applyFont="1" applyBorder="1" applyAlignment="1">
      <alignment horizontal="distributed" vertical="center"/>
    </xf>
    <xf numFmtId="0" fontId="29" fillId="0" borderId="12" xfId="0" applyFont="1" applyBorder="1" applyAlignment="1">
      <alignment horizontal="center" vertical="center"/>
    </xf>
    <xf numFmtId="0" fontId="29" fillId="0" borderId="2" xfId="0" applyFont="1" applyBorder="1" applyAlignment="1">
      <alignment horizontal="center" vertical="center"/>
    </xf>
    <xf numFmtId="0" fontId="29" fillId="36" borderId="2" xfId="0" applyFont="1" applyFill="1" applyBorder="1" applyAlignment="1">
      <alignment vertical="center"/>
    </xf>
    <xf numFmtId="0" fontId="29" fillId="0" borderId="3"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97" xfId="0" applyFont="1" applyBorder="1" applyAlignment="1">
      <alignment vertical="center"/>
    </xf>
    <xf numFmtId="0" fontId="29" fillId="0" borderId="43" xfId="0" applyFont="1" applyBorder="1" applyAlignment="1">
      <alignment horizontal="distributed" vertical="center"/>
    </xf>
    <xf numFmtId="0" fontId="29" fillId="0" borderId="42" xfId="0" applyFont="1" applyBorder="1" applyAlignment="1">
      <alignment horizontal="distributed" vertical="center"/>
    </xf>
    <xf numFmtId="0" fontId="29" fillId="0" borderId="40" xfId="0" applyFont="1" applyBorder="1" applyAlignment="1">
      <alignment horizontal="distributed" vertical="center"/>
    </xf>
    <xf numFmtId="0" fontId="29" fillId="0" borderId="43" xfId="0" applyFont="1" applyBorder="1" applyAlignment="1">
      <alignment vertical="center"/>
    </xf>
    <xf numFmtId="0" fontId="29" fillId="0" borderId="42" xfId="0" applyFont="1" applyBorder="1" applyAlignment="1">
      <alignment vertical="center"/>
    </xf>
    <xf numFmtId="58" fontId="29" fillId="0" borderId="0" xfId="0" applyNumberFormat="1" applyFont="1" applyAlignment="1">
      <alignment horizontal="distributed" vertical="center"/>
    </xf>
    <xf numFmtId="0" fontId="29" fillId="0" borderId="42" xfId="0" applyFont="1" applyBorder="1" applyAlignment="1">
      <alignment horizontal="center" vertical="center"/>
    </xf>
    <xf numFmtId="0" fontId="29" fillId="0" borderId="2" xfId="0" applyFont="1" applyBorder="1" applyAlignment="1">
      <alignment vertical="center"/>
    </xf>
    <xf numFmtId="0" fontId="29" fillId="0" borderId="98" xfId="0" applyFont="1" applyBorder="1" applyAlignment="1">
      <alignment vertical="center"/>
    </xf>
    <xf numFmtId="0" fontId="29" fillId="0" borderId="63" xfId="0" applyFont="1" applyBorder="1" applyAlignment="1">
      <alignment horizontal="center" vertical="center"/>
    </xf>
    <xf numFmtId="0" fontId="29" fillId="0" borderId="64" xfId="0" applyFont="1" applyBorder="1" applyAlignment="1">
      <alignment horizontal="center" vertical="center"/>
    </xf>
    <xf numFmtId="0" fontId="29" fillId="0" borderId="112" xfId="0" applyFont="1" applyBorder="1" applyAlignment="1">
      <alignment horizontal="distributed" vertical="center"/>
    </xf>
    <xf numFmtId="0" fontId="29" fillId="0" borderId="113" xfId="0" applyFont="1" applyBorder="1" applyAlignment="1">
      <alignment horizontal="distributed" vertical="center"/>
    </xf>
    <xf numFmtId="0" fontId="29" fillId="0" borderId="114" xfId="0" applyFont="1" applyBorder="1" applyAlignment="1">
      <alignment horizontal="distributed" vertical="center"/>
    </xf>
    <xf numFmtId="0" fontId="29" fillId="36" borderId="112" xfId="0" applyFont="1" applyFill="1" applyBorder="1" applyAlignment="1">
      <alignment horizontal="center" vertical="center"/>
    </xf>
    <xf numFmtId="0" fontId="29" fillId="36" borderId="113" xfId="0" applyFont="1" applyFill="1" applyBorder="1" applyAlignment="1">
      <alignment horizontal="center" vertical="center"/>
    </xf>
    <xf numFmtId="0" fontId="29" fillId="36" borderId="114" xfId="0" applyFont="1" applyFill="1" applyBorder="1" applyAlignment="1">
      <alignment horizontal="center" vertical="center"/>
    </xf>
    <xf numFmtId="0" fontId="29" fillId="36" borderId="115" xfId="0" applyFont="1" applyFill="1" applyBorder="1" applyAlignment="1">
      <alignment horizontal="center" vertical="center"/>
    </xf>
    <xf numFmtId="0" fontId="29" fillId="0" borderId="42" xfId="0" applyFont="1" applyBorder="1" applyAlignment="1"/>
    <xf numFmtId="0" fontId="29" fillId="0" borderId="106" xfId="0" applyFont="1" applyBorder="1" applyAlignment="1"/>
    <xf numFmtId="0" fontId="29" fillId="0" borderId="107" xfId="0" applyFont="1" applyBorder="1" applyAlignment="1">
      <alignment vertical="center"/>
    </xf>
    <xf numFmtId="0" fontId="29" fillId="0" borderId="59" xfId="0" applyFont="1" applyBorder="1" applyAlignment="1">
      <alignment vertical="center"/>
    </xf>
    <xf numFmtId="0" fontId="29" fillId="0" borderId="101" xfId="0" applyFont="1" applyBorder="1" applyAlignment="1">
      <alignment vertical="center"/>
    </xf>
    <xf numFmtId="0" fontId="29" fillId="0" borderId="107" xfId="0" applyFont="1" applyBorder="1" applyAlignment="1">
      <alignment horizontal="right" vertical="center"/>
    </xf>
    <xf numFmtId="0" fontId="29" fillId="0" borderId="59" xfId="0" applyFont="1" applyBorder="1" applyAlignment="1">
      <alignment horizontal="right" vertical="center"/>
    </xf>
    <xf numFmtId="58" fontId="29" fillId="36" borderId="59" xfId="0" applyNumberFormat="1" applyFont="1" applyFill="1" applyBorder="1" applyAlignment="1">
      <alignment horizontal="distributed" vertical="center"/>
    </xf>
    <xf numFmtId="0" fontId="29" fillId="0" borderId="59" xfId="0" applyFont="1" applyBorder="1" applyAlignment="1"/>
    <xf numFmtId="0" fontId="29" fillId="0" borderId="108" xfId="0" applyFont="1" applyBorder="1" applyAlignment="1"/>
    <xf numFmtId="58" fontId="33" fillId="0" borderId="39" xfId="0" applyNumberFormat="1" applyFont="1" applyBorder="1" applyAlignment="1">
      <alignment horizontal="right"/>
    </xf>
    <xf numFmtId="58" fontId="33" fillId="0" borderId="0" xfId="0" applyNumberFormat="1" applyFont="1" applyBorder="1" applyAlignment="1">
      <alignment horizontal="right"/>
    </xf>
    <xf numFmtId="58" fontId="33" fillId="0" borderId="54" xfId="0" applyNumberFormat="1" applyFont="1" applyBorder="1" applyAlignment="1">
      <alignment horizontal="right"/>
    </xf>
    <xf numFmtId="58" fontId="33" fillId="0" borderId="109" xfId="0" applyNumberFormat="1" applyFont="1" applyBorder="1" applyAlignment="1">
      <alignment horizontal="right"/>
    </xf>
    <xf numFmtId="0" fontId="35" fillId="0" borderId="110" xfId="0" applyFont="1" applyBorder="1" applyAlignment="1">
      <alignment horizontal="center"/>
    </xf>
    <xf numFmtId="0" fontId="35" fillId="0" borderId="54" xfId="0" applyFont="1" applyBorder="1" applyAlignment="1">
      <alignment horizontal="center"/>
    </xf>
    <xf numFmtId="0" fontId="35" fillId="0" borderId="111" xfId="0" applyFont="1" applyBorder="1" applyAlignment="1">
      <alignment horizontal="center"/>
    </xf>
    <xf numFmtId="0" fontId="29" fillId="0" borderId="0" xfId="0" applyFont="1" applyBorder="1" applyAlignment="1">
      <alignment vertical="center"/>
    </xf>
    <xf numFmtId="0" fontId="35" fillId="0" borderId="0" xfId="0" applyFont="1" applyBorder="1" applyAlignment="1">
      <alignment vertical="center"/>
    </xf>
    <xf numFmtId="0" fontId="35" fillId="0" borderId="77" xfId="0"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center" vertical="center"/>
    </xf>
    <xf numFmtId="0" fontId="31" fillId="0" borderId="62" xfId="0" applyFont="1" applyBorder="1" applyAlignment="1">
      <alignment horizontal="left" vertical="center"/>
    </xf>
    <xf numFmtId="0" fontId="35" fillId="0" borderId="62" xfId="0" applyFont="1" applyBorder="1" applyAlignment="1">
      <alignment vertical="center"/>
    </xf>
    <xf numFmtId="0" fontId="29" fillId="0" borderId="61" xfId="0" applyFont="1" applyBorder="1" applyAlignment="1">
      <alignment horizontal="center" vertical="distributed" textRotation="255"/>
    </xf>
    <xf numFmtId="0" fontId="29" fillId="0" borderId="41" xfId="0" applyFont="1" applyBorder="1" applyAlignment="1">
      <alignment horizontal="center" vertical="distributed" textRotation="255"/>
    </xf>
    <xf numFmtId="0" fontId="29" fillId="0" borderId="100" xfId="0" applyFont="1" applyBorder="1" applyAlignment="1">
      <alignment horizontal="center" vertical="distributed" textRotation="255"/>
    </xf>
    <xf numFmtId="0" fontId="29" fillId="0" borderId="101" xfId="0" applyFont="1" applyBorder="1" applyAlignment="1">
      <alignment horizontal="center" vertical="distributed" textRotation="255"/>
    </xf>
    <xf numFmtId="0" fontId="31" fillId="0" borderId="39" xfId="0" applyFont="1" applyBorder="1" applyAlignment="1">
      <alignment vertical="center"/>
    </xf>
    <xf numFmtId="0" fontId="31" fillId="0" borderId="0" xfId="0" applyFont="1" applyBorder="1" applyAlignment="1">
      <alignment vertical="center"/>
    </xf>
    <xf numFmtId="0" fontId="31" fillId="0" borderId="41" xfId="0" applyFont="1" applyBorder="1" applyAlignment="1">
      <alignment vertical="center"/>
    </xf>
    <xf numFmtId="3" fontId="33" fillId="0" borderId="68" xfId="0" applyNumberFormat="1" applyFont="1" applyBorder="1" applyAlignment="1">
      <alignment horizontal="center" vertical="center"/>
    </xf>
    <xf numFmtId="0" fontId="33" fillId="0" borderId="68" xfId="0" applyFont="1" applyBorder="1" applyAlignment="1">
      <alignment horizontal="center" vertical="center"/>
    </xf>
    <xf numFmtId="0" fontId="29" fillId="0" borderId="39" xfId="0" applyFont="1" applyBorder="1" applyAlignment="1">
      <alignment vertical="center"/>
    </xf>
    <xf numFmtId="0" fontId="29" fillId="0" borderId="62" xfId="0" applyFont="1" applyBorder="1" applyAlignment="1">
      <alignment vertical="center"/>
    </xf>
    <xf numFmtId="0" fontId="31" fillId="0" borderId="39" xfId="0" applyFont="1" applyBorder="1" applyAlignment="1">
      <alignment horizontal="center" vertical="center"/>
    </xf>
    <xf numFmtId="0" fontId="31" fillId="0" borderId="62" xfId="0" applyFont="1" applyBorder="1" applyAlignment="1">
      <alignment vertical="center"/>
    </xf>
    <xf numFmtId="58" fontId="31" fillId="0" borderId="0" xfId="0" applyNumberFormat="1" applyFont="1" applyBorder="1" applyAlignment="1">
      <alignment vertical="center" shrinkToFit="1"/>
    </xf>
    <xf numFmtId="0" fontId="31" fillId="0" borderId="0" xfId="0" applyFont="1" applyBorder="1" applyAlignment="1">
      <alignment vertical="center" shrinkToFit="1"/>
    </xf>
    <xf numFmtId="0" fontId="29" fillId="0" borderId="106" xfId="0" applyFont="1" applyBorder="1" applyAlignment="1">
      <alignment vertical="center"/>
    </xf>
    <xf numFmtId="0" fontId="31" fillId="0" borderId="39" xfId="0" applyFont="1" applyBorder="1" applyAlignment="1">
      <alignment horizontal="distributed" vertical="center"/>
    </xf>
    <xf numFmtId="0" fontId="31" fillId="0" borderId="0" xfId="0" applyFont="1" applyBorder="1" applyAlignment="1">
      <alignment horizontal="distributed" vertical="center"/>
    </xf>
    <xf numFmtId="0" fontId="31" fillId="0" borderId="41" xfId="0" applyFont="1" applyBorder="1" applyAlignment="1">
      <alignment horizontal="distributed" vertical="center"/>
    </xf>
    <xf numFmtId="0" fontId="29" fillId="0" borderId="41" xfId="0" applyFont="1" applyBorder="1" applyAlignment="1">
      <alignment vertical="center"/>
    </xf>
    <xf numFmtId="0" fontId="29" fillId="0" borderId="95" xfId="0" applyFont="1" applyBorder="1" applyAlignment="1">
      <alignment horizontal="distributed" vertical="center"/>
    </xf>
    <xf numFmtId="0" fontId="29" fillId="0" borderId="74" xfId="0" applyFont="1" applyBorder="1" applyAlignment="1">
      <alignment horizontal="distributed" vertical="center"/>
    </xf>
    <xf numFmtId="0" fontId="29" fillId="0" borderId="96" xfId="0" applyFont="1" applyBorder="1" applyAlignment="1">
      <alignment horizontal="distributed" vertical="center"/>
    </xf>
    <xf numFmtId="0" fontId="29" fillId="0" borderId="29" xfId="0" applyFont="1" applyBorder="1" applyAlignment="1">
      <alignment horizontal="left" vertical="center" indent="1"/>
    </xf>
    <xf numFmtId="0" fontId="29" fillId="0" borderId="3" xfId="0" applyFont="1" applyBorder="1" applyAlignment="1">
      <alignment horizontal="left" vertical="center" indent="1"/>
    </xf>
    <xf numFmtId="0" fontId="29" fillId="0" borderId="97" xfId="0" applyFont="1" applyBorder="1" applyAlignment="1">
      <alignment horizontal="left" vertical="center" indent="1"/>
    </xf>
    <xf numFmtId="0" fontId="29" fillId="0" borderId="12" xfId="0" applyFont="1" applyBorder="1" applyAlignment="1">
      <alignment horizontal="left" vertical="center" indent="1"/>
    </xf>
    <xf numFmtId="0" fontId="29" fillId="0" borderId="2" xfId="0" applyFont="1" applyBorder="1" applyAlignment="1">
      <alignment horizontal="left" vertical="center" indent="1"/>
    </xf>
    <xf numFmtId="0" fontId="29" fillId="0" borderId="98" xfId="0" applyFont="1" applyBorder="1" applyAlignment="1">
      <alignment horizontal="left" vertical="center" indent="1"/>
    </xf>
    <xf numFmtId="181" fontId="29" fillId="36" borderId="95" xfId="0" applyNumberFormat="1" applyFont="1" applyFill="1" applyBorder="1" applyAlignment="1">
      <alignment horizontal="left" vertical="center" indent="1"/>
    </xf>
    <xf numFmtId="181" fontId="29" fillId="36" borderId="74" xfId="0" applyNumberFormat="1" applyFont="1" applyFill="1" applyBorder="1" applyAlignment="1">
      <alignment horizontal="left" vertical="center" indent="1"/>
    </xf>
    <xf numFmtId="0" fontId="29" fillId="0" borderId="0" xfId="0" applyFont="1" applyAlignment="1">
      <alignment horizontal="center" vertical="center"/>
    </xf>
    <xf numFmtId="0" fontId="29" fillId="0" borderId="70" xfId="0" applyFont="1" applyBorder="1" applyAlignment="1">
      <alignment horizontal="center" vertical="distributed" textRotation="255"/>
    </xf>
    <xf numFmtId="0" fontId="29" fillId="0" borderId="99" xfId="0" applyFont="1" applyBorder="1" applyAlignment="1">
      <alignment horizontal="center" vertical="distributed" textRotation="255"/>
    </xf>
    <xf numFmtId="0" fontId="29" fillId="0" borderId="102" xfId="0" applyFont="1" applyBorder="1" applyAlignment="1">
      <alignment horizontal="distributed" vertical="center"/>
    </xf>
    <xf numFmtId="0" fontId="29" fillId="0" borderId="103" xfId="0" applyFont="1" applyBorder="1" applyAlignment="1">
      <alignment horizontal="distributed" vertical="center"/>
    </xf>
    <xf numFmtId="0" fontId="29" fillId="0" borderId="104" xfId="0" applyFont="1" applyBorder="1" applyAlignment="1">
      <alignment horizontal="distributed" vertical="center"/>
    </xf>
    <xf numFmtId="0" fontId="29" fillId="36" borderId="102" xfId="0" applyFont="1" applyFill="1" applyBorder="1" applyAlignment="1">
      <alignment horizontal="left" vertical="center" indent="1"/>
    </xf>
    <xf numFmtId="0" fontId="29" fillId="36" borderId="103" xfId="0" applyFont="1" applyFill="1" applyBorder="1" applyAlignment="1">
      <alignment horizontal="left" vertical="center" indent="1"/>
    </xf>
    <xf numFmtId="0" fontId="29" fillId="36" borderId="105" xfId="0" applyFont="1" applyFill="1" applyBorder="1" applyAlignment="1">
      <alignment horizontal="left" vertical="center" indent="1"/>
    </xf>
    <xf numFmtId="0" fontId="33" fillId="0" borderId="43" xfId="0" applyFont="1" applyBorder="1" applyAlignment="1">
      <alignment horizontal="right" vertical="center"/>
    </xf>
    <xf numFmtId="0" fontId="33" fillId="0" borderId="42" xfId="0" applyFont="1" applyBorder="1" applyAlignment="1">
      <alignment horizontal="right" vertical="center"/>
    </xf>
    <xf numFmtId="0" fontId="33" fillId="0" borderId="40" xfId="0" applyFont="1" applyBorder="1" applyAlignment="1">
      <alignment horizontal="right" vertical="center"/>
    </xf>
    <xf numFmtId="0" fontId="33" fillId="36" borderId="43" xfId="0" applyFont="1" applyFill="1" applyBorder="1" applyAlignment="1">
      <alignment vertical="center"/>
    </xf>
    <xf numFmtId="0" fontId="33" fillId="36" borderId="42" xfId="0" applyFont="1" applyFill="1" applyBorder="1" applyAlignment="1">
      <alignment vertical="center"/>
    </xf>
    <xf numFmtId="0" fontId="33" fillId="36" borderId="106" xfId="0" applyFont="1" applyFill="1" applyBorder="1" applyAlignment="1">
      <alignment vertical="center"/>
    </xf>
    <xf numFmtId="0" fontId="29" fillId="36" borderId="29" xfId="0" applyFont="1" applyFill="1" applyBorder="1" applyAlignment="1">
      <alignment vertical="center"/>
    </xf>
    <xf numFmtId="0" fontId="29" fillId="36" borderId="3" xfId="0" applyFont="1" applyFill="1" applyBorder="1" applyAlignment="1">
      <alignment vertical="center"/>
    </xf>
    <xf numFmtId="0" fontId="29" fillId="36" borderId="97" xfId="0" applyFont="1" applyFill="1" applyBorder="1" applyAlignment="1">
      <alignment vertical="center"/>
    </xf>
    <xf numFmtId="0" fontId="29" fillId="0" borderId="0" xfId="0" applyFont="1" applyAlignment="1">
      <alignment vertical="center"/>
    </xf>
    <xf numFmtId="0" fontId="29" fillId="0" borderId="0" xfId="0" applyFont="1" applyAlignment="1">
      <alignment vertical="center" shrinkToFit="1"/>
    </xf>
    <xf numFmtId="58" fontId="29" fillId="36" borderId="0" xfId="0" applyNumberFormat="1" applyFont="1" applyFill="1" applyAlignment="1">
      <alignment horizontal="distributed" vertical="center"/>
    </xf>
    <xf numFmtId="0" fontId="29" fillId="0" borderId="3" xfId="0" applyFont="1" applyBorder="1" applyAlignment="1">
      <alignment horizontal="right" vertical="center"/>
    </xf>
    <xf numFmtId="0" fontId="29" fillId="0" borderId="0" xfId="0" applyFont="1" applyAlignment="1"/>
    <xf numFmtId="0" fontId="31" fillId="0" borderId="0" xfId="0" applyFont="1" applyAlignment="1">
      <alignment vertical="center"/>
    </xf>
    <xf numFmtId="0" fontId="30" fillId="0" borderId="0" xfId="0" applyFont="1" applyAlignment="1">
      <alignment horizontal="center" vertical="center"/>
    </xf>
    <xf numFmtId="0" fontId="29" fillId="36" borderId="0" xfId="0" applyFont="1" applyFill="1" applyAlignment="1">
      <alignment horizontal="distributed" vertical="center"/>
    </xf>
    <xf numFmtId="0" fontId="29" fillId="36" borderId="0" xfId="0" applyNumberFormat="1" applyFont="1" applyFill="1" applyAlignment="1">
      <alignment horizontal="center"/>
    </xf>
    <xf numFmtId="0" fontId="29" fillId="36" borderId="0" xfId="0" applyFont="1" applyFill="1" applyAlignment="1">
      <alignment horizontal="right"/>
    </xf>
    <xf numFmtId="0" fontId="32" fillId="0" borderId="0" xfId="0" applyFont="1" applyBorder="1" applyAlignment="1">
      <alignment horizontal="distributed" vertical="center"/>
    </xf>
    <xf numFmtId="0" fontId="39" fillId="0" borderId="0" xfId="67" applyFont="1" applyAlignment="1">
      <alignment horizontal="left"/>
    </xf>
    <xf numFmtId="0" fontId="39" fillId="0" borderId="0" xfId="67" applyFont="1" applyAlignment="1">
      <alignment horizontal="center"/>
    </xf>
    <xf numFmtId="0" fontId="116" fillId="0" borderId="0" xfId="67" applyFont="1" applyAlignment="1">
      <alignment horizontal="center"/>
    </xf>
    <xf numFmtId="0" fontId="39" fillId="0" borderId="0" xfId="67" applyFont="1" applyAlignment="1">
      <alignment horizontal="left" wrapText="1"/>
    </xf>
    <xf numFmtId="0" fontId="1" fillId="0" borderId="0" xfId="89" applyNumberFormat="1" applyFont="1" applyFill="1" applyBorder="1" applyAlignment="1">
      <alignment horizontal="left" vertical="center" shrinkToFit="1"/>
    </xf>
    <xf numFmtId="0" fontId="85" fillId="0" borderId="0" xfId="67" applyFont="1" applyAlignment="1">
      <alignment horizontal="center"/>
    </xf>
    <xf numFmtId="0" fontId="39" fillId="0" borderId="245" xfId="67" applyFont="1" applyBorder="1" applyAlignment="1">
      <alignment horizontal="distributed"/>
    </xf>
    <xf numFmtId="0" fontId="6" fillId="0" borderId="44" xfId="74" applyFont="1" applyBorder="1" applyAlignment="1">
      <alignment horizontal="distributed" vertical="center" shrinkToFit="1"/>
    </xf>
    <xf numFmtId="0" fontId="1" fillId="0" borderId="34" xfId="0" applyFont="1" applyBorder="1" applyAlignment="1">
      <alignment horizontal="distributed" vertical="center" shrinkToFit="1"/>
    </xf>
    <xf numFmtId="0" fontId="6" fillId="0" borderId="43" xfId="74" applyFont="1" applyBorder="1" applyAlignment="1">
      <alignment horizontal="distributed" vertical="center" shrinkToFit="1"/>
    </xf>
    <xf numFmtId="0" fontId="6" fillId="0" borderId="40" xfId="74" applyFont="1" applyBorder="1" applyAlignment="1">
      <alignment horizontal="distributed" vertical="center" shrinkToFit="1"/>
    </xf>
    <xf numFmtId="0" fontId="6" fillId="0" borderId="29" xfId="74" applyFont="1" applyBorder="1" applyAlignment="1">
      <alignment horizontal="distributed" vertical="center" shrinkToFit="1"/>
    </xf>
    <xf numFmtId="0" fontId="6" fillId="0" borderId="30" xfId="74" applyFont="1" applyBorder="1" applyAlignment="1">
      <alignment horizontal="distributed" vertical="center" shrinkToFit="1"/>
    </xf>
    <xf numFmtId="0" fontId="6" fillId="0" borderId="43" xfId="74" applyFont="1" applyBorder="1" applyAlignment="1">
      <alignment horizontal="center" vertical="center" shrinkToFit="1"/>
    </xf>
    <xf numFmtId="0" fontId="6" fillId="0" borderId="40" xfId="74" applyFont="1" applyBorder="1" applyAlignment="1">
      <alignment horizontal="center" vertical="center" shrinkToFit="1"/>
    </xf>
    <xf numFmtId="0" fontId="6" fillId="0" borderId="39" xfId="74" applyFont="1" applyBorder="1" applyAlignment="1">
      <alignment horizontal="center" vertical="center" shrinkToFit="1"/>
    </xf>
    <xf numFmtId="0" fontId="6" fillId="0" borderId="41" xfId="74" applyFont="1" applyBorder="1" applyAlignment="1">
      <alignment horizontal="center" vertical="center" shrinkToFit="1"/>
    </xf>
    <xf numFmtId="0" fontId="6" fillId="0" borderId="29" xfId="74" applyFont="1" applyBorder="1" applyAlignment="1">
      <alignment horizontal="center" vertical="center" shrinkToFit="1"/>
    </xf>
    <xf numFmtId="0" fontId="6" fillId="0" borderId="30" xfId="74" applyFont="1" applyBorder="1" applyAlignment="1">
      <alignment horizontal="center" vertical="center" shrinkToFit="1"/>
    </xf>
    <xf numFmtId="0" fontId="6" fillId="0" borderId="43" xfId="74" applyFont="1" applyFill="1" applyBorder="1" applyAlignment="1">
      <alignment horizontal="distributed" vertical="center" indent="1"/>
    </xf>
    <xf numFmtId="0" fontId="6" fillId="0" borderId="40" xfId="74" applyFont="1" applyFill="1" applyBorder="1" applyAlignment="1">
      <alignment horizontal="distributed" vertical="center" indent="1"/>
    </xf>
    <xf numFmtId="0" fontId="1" fillId="0" borderId="0" xfId="74" applyFont="1" applyAlignment="1">
      <alignment horizontal="right" vertical="center" indent="1"/>
    </xf>
    <xf numFmtId="0" fontId="6" fillId="0" borderId="12" xfId="74" applyFont="1" applyBorder="1" applyAlignment="1">
      <alignment horizontal="distributed" vertical="center" shrinkToFit="1"/>
    </xf>
    <xf numFmtId="0" fontId="6" fillId="0" borderId="5" xfId="74" applyFont="1" applyBorder="1" applyAlignment="1">
      <alignment horizontal="distributed" vertical="center" shrinkToFit="1"/>
    </xf>
    <xf numFmtId="0" fontId="6" fillId="0" borderId="12" xfId="74" applyFont="1" applyBorder="1" applyAlignment="1">
      <alignment horizontal="center" vertical="center"/>
    </xf>
    <xf numFmtId="0" fontId="6" fillId="0" borderId="5" xfId="74" applyFont="1" applyBorder="1" applyAlignment="1">
      <alignment horizontal="center" vertical="center"/>
    </xf>
    <xf numFmtId="0" fontId="6" fillId="0" borderId="44" xfId="74" applyFont="1" applyBorder="1" applyAlignment="1">
      <alignment horizontal="center" vertical="center" textRotation="255"/>
    </xf>
    <xf numFmtId="0" fontId="6" fillId="0" borderId="39" xfId="74" applyFont="1" applyBorder="1" applyAlignment="1">
      <alignment horizontal="distributed" vertical="center" indent="1" shrinkToFit="1"/>
    </xf>
    <xf numFmtId="0" fontId="6" fillId="0" borderId="41" xfId="74" applyFont="1" applyBorder="1" applyAlignment="1">
      <alignment horizontal="distributed" vertical="center" indent="1" shrinkToFit="1"/>
    </xf>
    <xf numFmtId="0" fontId="6" fillId="0" borderId="39" xfId="74" applyFont="1" applyBorder="1" applyAlignment="1">
      <alignment horizontal="right" vertical="center" indent="1" shrinkToFit="1"/>
    </xf>
    <xf numFmtId="0" fontId="6" fillId="0" borderId="41" xfId="74" applyFont="1" applyBorder="1" applyAlignment="1">
      <alignment horizontal="right" vertical="center" indent="1" shrinkToFit="1"/>
    </xf>
    <xf numFmtId="0" fontId="6" fillId="0" borderId="12" xfId="74" applyFont="1" applyBorder="1" applyAlignment="1">
      <alignment horizontal="center" vertical="center" shrinkToFit="1"/>
    </xf>
    <xf numFmtId="0" fontId="6" fillId="0" borderId="5" xfId="74" applyFont="1" applyBorder="1" applyAlignment="1">
      <alignment horizontal="center" vertical="center" shrinkToFit="1"/>
    </xf>
    <xf numFmtId="0" fontId="6" fillId="0" borderId="43" xfId="74" applyFont="1" applyFill="1" applyBorder="1" applyAlignment="1">
      <alignment horizontal="distributed" vertical="center" indent="2" shrinkToFit="1"/>
    </xf>
    <xf numFmtId="0" fontId="6" fillId="0" borderId="40" xfId="74" applyFont="1" applyFill="1" applyBorder="1" applyAlignment="1">
      <alignment horizontal="distributed" vertical="center" indent="2" shrinkToFit="1"/>
    </xf>
    <xf numFmtId="0" fontId="6" fillId="0" borderId="29" xfId="74" applyFont="1" applyFill="1" applyBorder="1" applyAlignment="1">
      <alignment horizontal="distributed" vertical="center" indent="2" shrinkToFit="1"/>
    </xf>
    <xf numFmtId="0" fontId="6" fillId="0" borderId="30" xfId="74" applyFont="1" applyFill="1" applyBorder="1" applyAlignment="1">
      <alignment horizontal="distributed" vertical="center" indent="2" shrinkToFit="1"/>
    </xf>
    <xf numFmtId="0" fontId="6" fillId="0" borderId="42" xfId="74" applyFont="1" applyBorder="1" applyAlignment="1">
      <alignment horizontal="distributed" vertical="center" shrinkToFit="1"/>
    </xf>
    <xf numFmtId="0" fontId="6" fillId="0" borderId="39" xfId="74" applyFont="1" applyBorder="1" applyAlignment="1">
      <alignment horizontal="distributed" vertical="center" shrinkToFit="1"/>
    </xf>
    <xf numFmtId="0" fontId="6" fillId="0" borderId="0" xfId="74" applyFont="1" applyBorder="1" applyAlignment="1">
      <alignment horizontal="distributed" vertical="center" shrinkToFit="1"/>
    </xf>
    <xf numFmtId="0" fontId="6" fillId="0" borderId="41" xfId="74" applyFont="1" applyBorder="1" applyAlignment="1">
      <alignment horizontal="distributed" vertical="center" shrinkToFit="1"/>
    </xf>
    <xf numFmtId="0" fontId="6" fillId="0" borderId="3" xfId="74" applyFont="1" applyBorder="1" applyAlignment="1">
      <alignment horizontal="distributed" vertical="center" shrinkToFit="1"/>
    </xf>
    <xf numFmtId="0" fontId="6" fillId="0" borderId="43" xfId="74" applyFont="1" applyFill="1" applyBorder="1" applyAlignment="1">
      <alignment horizontal="left" vertical="center" indent="1" shrinkToFit="1"/>
    </xf>
    <xf numFmtId="0" fontId="6" fillId="0" borderId="40" xfId="74" applyFont="1" applyFill="1" applyBorder="1" applyAlignment="1">
      <alignment horizontal="left" vertical="center" indent="1" shrinkToFit="1"/>
    </xf>
    <xf numFmtId="0" fontId="6" fillId="0" borderId="39" xfId="74" applyFont="1" applyFill="1" applyBorder="1" applyAlignment="1">
      <alignment horizontal="left" vertical="center" indent="1" shrinkToFit="1"/>
    </xf>
    <xf numFmtId="0" fontId="6" fillId="0" borderId="41" xfId="74" applyFont="1" applyFill="1" applyBorder="1" applyAlignment="1">
      <alignment horizontal="left" vertical="center" indent="1" shrinkToFit="1"/>
    </xf>
    <xf numFmtId="0" fontId="6" fillId="0" borderId="39" xfId="74" applyFont="1" applyFill="1" applyBorder="1" applyAlignment="1">
      <alignment horizontal="distributed" vertical="center" indent="1"/>
    </xf>
    <xf numFmtId="0" fontId="6" fillId="0" borderId="41" xfId="74" applyFont="1" applyFill="1" applyBorder="1" applyAlignment="1">
      <alignment horizontal="distributed" vertical="center" indent="1"/>
    </xf>
    <xf numFmtId="0" fontId="1" fillId="0" borderId="29" xfId="0" applyFont="1" applyBorder="1" applyAlignment="1">
      <alignment horizontal="distributed" vertical="center" shrinkToFit="1"/>
    </xf>
    <xf numFmtId="0" fontId="1" fillId="0" borderId="3" xfId="0" applyFont="1" applyBorder="1" applyAlignment="1">
      <alignment horizontal="distributed" vertical="center" shrinkToFit="1"/>
    </xf>
    <xf numFmtId="0" fontId="1" fillId="0" borderId="30" xfId="0" applyFont="1" applyBorder="1" applyAlignment="1">
      <alignment horizontal="distributed" vertical="center" shrinkToFit="1"/>
    </xf>
    <xf numFmtId="0" fontId="6" fillId="0" borderId="45" xfId="74" applyFont="1" applyBorder="1" applyAlignment="1">
      <alignment horizontal="center" vertical="center"/>
    </xf>
    <xf numFmtId="0" fontId="6" fillId="0" borderId="29" xfId="74" applyFont="1" applyFill="1" applyBorder="1" applyAlignment="1">
      <alignment horizontal="left" vertical="center" indent="1" shrinkToFit="1"/>
    </xf>
    <xf numFmtId="0" fontId="6" fillId="0" borderId="30" xfId="74" applyFont="1" applyBorder="1" applyAlignment="1">
      <alignment horizontal="left" vertical="center" indent="1" shrinkToFit="1"/>
    </xf>
    <xf numFmtId="0" fontId="6" fillId="0" borderId="2" xfId="74" applyFont="1" applyBorder="1" applyAlignment="1">
      <alignment horizontal="distributed" vertical="center" shrinkToFit="1"/>
    </xf>
    <xf numFmtId="0" fontId="6" fillId="0" borderId="43" xfId="74" applyFont="1" applyBorder="1" applyAlignment="1">
      <alignment horizontal="center" vertical="center"/>
    </xf>
    <xf numFmtId="0" fontId="6" fillId="0" borderId="42" xfId="74" applyFont="1" applyBorder="1" applyAlignment="1">
      <alignment horizontal="center" vertical="center"/>
    </xf>
    <xf numFmtId="0" fontId="6" fillId="0" borderId="40" xfId="74" applyFont="1" applyBorder="1" applyAlignment="1">
      <alignment horizontal="center" vertical="center"/>
    </xf>
    <xf numFmtId="0" fontId="6" fillId="0" borderId="29" xfId="74" applyFont="1" applyBorder="1" applyAlignment="1">
      <alignment horizontal="center" vertical="center"/>
    </xf>
    <xf numFmtId="0" fontId="6" fillId="0" borderId="3" xfId="74" applyFont="1" applyBorder="1" applyAlignment="1">
      <alignment horizontal="center" vertical="center"/>
    </xf>
    <xf numFmtId="0" fontId="6" fillId="0" borderId="30" xfId="74" applyFont="1" applyBorder="1" applyAlignment="1">
      <alignment horizontal="center" vertical="center"/>
    </xf>
    <xf numFmtId="0" fontId="6" fillId="0" borderId="39" xfId="74" applyFont="1" applyBorder="1" applyAlignment="1">
      <alignment horizontal="center" vertical="center"/>
    </xf>
    <xf numFmtId="0" fontId="6" fillId="0" borderId="41" xfId="74" applyFont="1" applyBorder="1" applyAlignment="1">
      <alignment horizontal="center" vertical="center"/>
    </xf>
    <xf numFmtId="0" fontId="6" fillId="0" borderId="3" xfId="74" applyFont="1" applyFill="1" applyBorder="1" applyAlignment="1">
      <alignment vertical="center" shrinkToFit="1"/>
    </xf>
    <xf numFmtId="0" fontId="6" fillId="0" borderId="30" xfId="74" applyFont="1" applyFill="1" applyBorder="1" applyAlignment="1">
      <alignment vertical="center" shrinkToFit="1"/>
    </xf>
    <xf numFmtId="0" fontId="6" fillId="0" borderId="0" xfId="74" applyFont="1" applyBorder="1" applyAlignment="1">
      <alignment horizontal="center" vertical="center" shrinkToFit="1"/>
    </xf>
    <xf numFmtId="0" fontId="6" fillId="0" borderId="42" xfId="74" applyFont="1" applyFill="1" applyBorder="1" applyAlignment="1">
      <alignment vertical="center" shrinkToFit="1"/>
    </xf>
    <xf numFmtId="0" fontId="6" fillId="0" borderId="40" xfId="74" applyFont="1" applyFill="1" applyBorder="1" applyAlignment="1">
      <alignment vertical="center" shrinkToFit="1"/>
    </xf>
    <xf numFmtId="0" fontId="6" fillId="0" borderId="80" xfId="74" applyFont="1" applyBorder="1" applyAlignment="1">
      <alignment horizontal="center" vertical="center" textRotation="255"/>
    </xf>
    <xf numFmtId="0" fontId="6" fillId="0" borderId="81" xfId="0" applyFont="1" applyBorder="1" applyAlignment="1">
      <alignment horizontal="center" vertical="center" textRotation="255"/>
    </xf>
    <xf numFmtId="0" fontId="6" fillId="0" borderId="82" xfId="0" applyFont="1" applyBorder="1" applyAlignment="1">
      <alignment horizontal="center" vertical="center" textRotation="255"/>
    </xf>
    <xf numFmtId="0" fontId="6" fillId="0" borderId="42" xfId="74" applyFont="1" applyBorder="1" applyAlignment="1">
      <alignment horizontal="center" vertical="center" shrinkToFit="1"/>
    </xf>
    <xf numFmtId="0" fontId="6" fillId="0" borderId="3" xfId="74" applyFont="1" applyBorder="1" applyAlignment="1">
      <alignment horizontal="center" vertical="center" shrinkToFit="1"/>
    </xf>
    <xf numFmtId="0" fontId="6" fillId="0" borderId="2" xfId="74" applyFont="1" applyBorder="1" applyAlignment="1">
      <alignment horizontal="center" vertical="center" shrinkToFit="1"/>
    </xf>
    <xf numFmtId="0" fontId="6" fillId="0" borderId="44" xfId="74" applyFont="1" applyBorder="1" applyAlignment="1">
      <alignment horizontal="center" vertical="distributed" textRotation="255" indent="4"/>
    </xf>
    <xf numFmtId="0" fontId="6" fillId="0" borderId="45" xfId="0" applyFont="1" applyBorder="1" applyAlignment="1">
      <alignment horizontal="center" vertical="distributed" textRotation="255" indent="4"/>
    </xf>
    <xf numFmtId="0" fontId="6" fillId="0" borderId="34" xfId="0" applyFont="1" applyBorder="1" applyAlignment="1">
      <alignment horizontal="center" vertical="distributed" textRotation="255" indent="4"/>
    </xf>
    <xf numFmtId="0" fontId="85" fillId="0" borderId="0" xfId="74" applyFont="1" applyBorder="1" applyAlignment="1">
      <alignment horizontal="center" vertical="center"/>
    </xf>
    <xf numFmtId="0" fontId="6" fillId="0" borderId="4" xfId="74" applyFont="1" applyBorder="1" applyAlignment="1">
      <alignment horizontal="distributed" vertical="center" indent="1" shrinkToFit="1"/>
    </xf>
    <xf numFmtId="0" fontId="6" fillId="0" borderId="43" xfId="74" applyFont="1" applyBorder="1" applyAlignment="1">
      <alignment horizontal="left" vertical="center"/>
    </xf>
    <xf numFmtId="0" fontId="6" fillId="0" borderId="42" xfId="74" applyFont="1" applyBorder="1" applyAlignment="1">
      <alignment horizontal="left" vertical="center"/>
    </xf>
    <xf numFmtId="0" fontId="6" fillId="0" borderId="40" xfId="74" applyFont="1" applyBorder="1" applyAlignment="1">
      <alignment horizontal="left" vertical="center"/>
    </xf>
    <xf numFmtId="0" fontId="6" fillId="0" borderId="29" xfId="74" applyFont="1" applyBorder="1" applyAlignment="1">
      <alignment horizontal="left" vertical="center"/>
    </xf>
    <xf numFmtId="0" fontId="6" fillId="0" borderId="3" xfId="74" applyFont="1" applyBorder="1" applyAlignment="1">
      <alignment horizontal="left" vertical="center"/>
    </xf>
    <xf numFmtId="0" fontId="6" fillId="0" borderId="30" xfId="74" applyFont="1" applyBorder="1" applyAlignment="1">
      <alignment horizontal="left" vertical="center"/>
    </xf>
    <xf numFmtId="0" fontId="6" fillId="0" borderId="44" xfId="74" applyFont="1" applyBorder="1" applyAlignment="1">
      <alignment horizontal="distributed" vertical="center"/>
    </xf>
    <xf numFmtId="0" fontId="6" fillId="0" borderId="34" xfId="74" applyFont="1" applyBorder="1" applyAlignment="1">
      <alignment horizontal="distributed" vertical="center"/>
    </xf>
    <xf numFmtId="0" fontId="6" fillId="0" borderId="43" xfId="74" applyFont="1" applyBorder="1" applyAlignment="1">
      <alignment horizontal="distributed" vertical="center"/>
    </xf>
    <xf numFmtId="0" fontId="6" fillId="0" borderId="40" xfId="0" applyFont="1" applyBorder="1" applyAlignment="1">
      <alignment horizontal="distributed" vertical="center"/>
    </xf>
    <xf numFmtId="0" fontId="6" fillId="0" borderId="29" xfId="74" applyFont="1" applyBorder="1" applyAlignment="1">
      <alignment horizontal="distributed" vertical="center"/>
    </xf>
    <xf numFmtId="0" fontId="6" fillId="0" borderId="30" xfId="0" applyFont="1" applyBorder="1" applyAlignment="1">
      <alignment horizontal="distributed" vertical="center"/>
    </xf>
    <xf numFmtId="0" fontId="6" fillId="0" borderId="12" xfId="74" applyFont="1" applyBorder="1" applyAlignment="1">
      <alignment horizontal="left" vertical="center"/>
    </xf>
    <xf numFmtId="0" fontId="6" fillId="0" borderId="2" xfId="74" applyFont="1" applyBorder="1" applyAlignment="1">
      <alignment horizontal="left" vertical="center"/>
    </xf>
    <xf numFmtId="0" fontId="6" fillId="0" borderId="5" xfId="74" applyFont="1" applyBorder="1" applyAlignment="1">
      <alignment horizontal="left" vertical="center"/>
    </xf>
    <xf numFmtId="0" fontId="6" fillId="0" borderId="43" xfId="74" applyFont="1" applyBorder="1" applyAlignment="1">
      <alignment horizontal="right" vertical="center"/>
    </xf>
    <xf numFmtId="0" fontId="6" fillId="0" borderId="40" xfId="74" applyFont="1" applyBorder="1" applyAlignment="1">
      <alignment horizontal="right" vertical="center"/>
    </xf>
    <xf numFmtId="190" fontId="6" fillId="0" borderId="43" xfId="74" applyNumberFormat="1" applyFont="1" applyBorder="1" applyAlignment="1">
      <alignment horizontal="right" vertical="center" shrinkToFit="1"/>
    </xf>
    <xf numFmtId="190" fontId="6" fillId="0" borderId="42" xfId="74" applyNumberFormat="1" applyFont="1" applyBorder="1" applyAlignment="1">
      <alignment horizontal="right" vertical="center" shrinkToFit="1"/>
    </xf>
    <xf numFmtId="190" fontId="6" fillId="0" borderId="40" xfId="74" applyNumberFormat="1" applyFont="1" applyBorder="1" applyAlignment="1">
      <alignment horizontal="right" vertical="center" shrinkToFit="1"/>
    </xf>
    <xf numFmtId="0" fontId="6" fillId="0" borderId="29" xfId="74" applyFont="1" applyBorder="1" applyAlignment="1">
      <alignment horizontal="right" vertical="center" indent="1" shrinkToFit="1"/>
    </xf>
    <xf numFmtId="0" fontId="6" fillId="0" borderId="3" xfId="74" applyFont="1" applyBorder="1" applyAlignment="1">
      <alignment horizontal="right" vertical="center" indent="1" shrinkToFit="1"/>
    </xf>
    <xf numFmtId="0" fontId="6" fillId="0" borderId="30" xfId="74" applyFont="1" applyBorder="1" applyAlignment="1">
      <alignment horizontal="right" vertical="center" indent="1" shrinkToFit="1"/>
    </xf>
    <xf numFmtId="176" fontId="6" fillId="0" borderId="42" xfId="74" applyNumberFormat="1" applyFont="1" applyBorder="1" applyAlignment="1">
      <alignment horizontal="center" vertical="center" shrinkToFit="1"/>
    </xf>
    <xf numFmtId="176" fontId="6" fillId="0" borderId="40" xfId="74" applyNumberFormat="1" applyFont="1" applyBorder="1" applyAlignment="1">
      <alignment horizontal="center" vertical="center" shrinkToFit="1"/>
    </xf>
    <xf numFmtId="176" fontId="6" fillId="0" borderId="3" xfId="74" applyNumberFormat="1" applyFont="1" applyBorder="1" applyAlignment="1">
      <alignment horizontal="center" vertical="center" shrinkToFit="1"/>
    </xf>
    <xf numFmtId="176" fontId="6" fillId="0" borderId="30" xfId="74" applyNumberFormat="1" applyFont="1" applyBorder="1" applyAlignment="1">
      <alignment horizontal="center" vertical="center" shrinkToFit="1"/>
    </xf>
    <xf numFmtId="176" fontId="6" fillId="0" borderId="12" xfId="74" applyNumberFormat="1" applyFont="1" applyBorder="1" applyAlignment="1">
      <alignment horizontal="center" vertical="center" shrinkToFit="1"/>
    </xf>
    <xf numFmtId="176" fontId="6" fillId="0" borderId="2" xfId="74" applyNumberFormat="1" applyFont="1" applyBorder="1" applyAlignment="1">
      <alignment horizontal="center" vertical="center" shrinkToFit="1"/>
    </xf>
    <xf numFmtId="176" fontId="6" fillId="0" borderId="5" xfId="74" applyNumberFormat="1" applyFont="1" applyBorder="1" applyAlignment="1">
      <alignment horizontal="center" vertical="center" shrinkToFit="1"/>
    </xf>
    <xf numFmtId="0" fontId="6" fillId="0" borderId="0" xfId="74" applyFont="1" applyBorder="1" applyAlignment="1">
      <alignment horizontal="distributed" vertical="center" indent="1" shrinkToFit="1"/>
    </xf>
    <xf numFmtId="0" fontId="1" fillId="0" borderId="0" xfId="74" applyFont="1" applyAlignment="1">
      <alignment vertical="center" shrinkToFit="1"/>
    </xf>
    <xf numFmtId="0" fontId="6" fillId="0" borderId="14" xfId="74" applyFont="1" applyBorder="1" applyAlignment="1">
      <alignment horizontal="center" vertical="center" shrinkToFit="1"/>
    </xf>
    <xf numFmtId="0" fontId="6" fillId="0" borderId="77" xfId="74" applyFont="1" applyBorder="1" applyAlignment="1">
      <alignment horizontal="center" vertical="center" shrinkToFit="1"/>
    </xf>
    <xf numFmtId="0" fontId="6" fillId="0" borderId="13" xfId="74" applyFont="1" applyBorder="1" applyAlignment="1">
      <alignment horizontal="center" vertical="center" shrinkToFit="1"/>
    </xf>
    <xf numFmtId="0" fontId="6" fillId="0" borderId="19" xfId="74" applyFont="1" applyBorder="1" applyAlignment="1">
      <alignment horizontal="center" vertical="center" shrinkToFit="1"/>
    </xf>
    <xf numFmtId="0" fontId="6" fillId="0" borderId="68" xfId="74" applyFont="1" applyBorder="1" applyAlignment="1">
      <alignment horizontal="center" vertical="center" shrinkToFit="1"/>
    </xf>
    <xf numFmtId="0" fontId="6" fillId="0" borderId="18" xfId="74" applyFont="1" applyBorder="1" applyAlignment="1">
      <alignment horizontal="center" vertical="center" shrinkToFit="1"/>
    </xf>
    <xf numFmtId="182" fontId="6" fillId="0" borderId="79" xfId="74" applyNumberFormat="1" applyFont="1" applyBorder="1" applyAlignment="1">
      <alignment horizontal="left" vertical="center" indent="1"/>
    </xf>
    <xf numFmtId="182" fontId="6" fillId="0" borderId="2" xfId="74" applyNumberFormat="1" applyFont="1" applyBorder="1" applyAlignment="1">
      <alignment horizontal="left" vertical="center" indent="1"/>
    </xf>
    <xf numFmtId="182" fontId="6" fillId="0" borderId="5" xfId="74" applyNumberFormat="1" applyFont="1" applyBorder="1" applyAlignment="1">
      <alignment horizontal="left" vertical="center" indent="1"/>
    </xf>
    <xf numFmtId="0" fontId="6" fillId="0" borderId="120" xfId="74" applyFont="1" applyBorder="1" applyAlignment="1">
      <alignment horizontal="left" vertical="center" wrapText="1"/>
    </xf>
    <xf numFmtId="0" fontId="6" fillId="0" borderId="42" xfId="74" applyFont="1" applyBorder="1" applyAlignment="1">
      <alignment horizontal="left" vertical="center" wrapText="1"/>
    </xf>
    <xf numFmtId="0" fontId="6" fillId="0" borderId="40" xfId="74" applyFont="1" applyBorder="1" applyAlignment="1">
      <alignment horizontal="left" vertical="center" wrapText="1"/>
    </xf>
    <xf numFmtId="0" fontId="6" fillId="0" borderId="117" xfId="74" applyFont="1" applyBorder="1" applyAlignment="1">
      <alignment horizontal="left" vertical="center" wrapText="1"/>
    </xf>
    <xf numFmtId="0" fontId="6" fillId="0" borderId="3" xfId="74" applyFont="1" applyBorder="1" applyAlignment="1">
      <alignment horizontal="left" vertical="center" wrapText="1"/>
    </xf>
    <xf numFmtId="0" fontId="6" fillId="0" borderId="30" xfId="74" applyFont="1" applyBorder="1" applyAlignment="1">
      <alignment horizontal="left" vertical="center" wrapText="1"/>
    </xf>
    <xf numFmtId="0" fontId="6" fillId="0" borderId="40" xfId="0" applyFont="1" applyBorder="1" applyAlignment="1">
      <alignment horizontal="left" vertical="center"/>
    </xf>
    <xf numFmtId="0" fontId="6" fillId="0" borderId="30" xfId="0" applyFont="1" applyBorder="1" applyAlignment="1">
      <alignment horizontal="left" vertical="center"/>
    </xf>
    <xf numFmtId="0" fontId="6" fillId="0" borderId="79" xfId="74" applyFont="1" applyBorder="1" applyAlignment="1">
      <alignment horizontal="left" vertical="center"/>
    </xf>
    <xf numFmtId="0" fontId="6" fillId="0" borderId="12" xfId="74" applyFont="1" applyBorder="1" applyAlignment="1">
      <alignment horizontal="distributed" vertical="center"/>
    </xf>
    <xf numFmtId="0" fontId="6" fillId="0" borderId="2" xfId="74" applyFont="1" applyBorder="1" applyAlignment="1">
      <alignment horizontal="distributed" vertical="center"/>
    </xf>
    <xf numFmtId="0" fontId="6" fillId="0" borderId="116" xfId="74" applyFont="1" applyBorder="1" applyAlignment="1">
      <alignment horizontal="distributed" vertical="center"/>
    </xf>
    <xf numFmtId="0" fontId="6" fillId="0" borderId="42" xfId="74" applyFont="1" applyBorder="1" applyAlignment="1">
      <alignment horizontal="distributed" vertical="center"/>
    </xf>
    <xf numFmtId="0" fontId="6" fillId="0" borderId="118" xfId="74" applyFont="1" applyBorder="1" applyAlignment="1">
      <alignment horizontal="distributed" vertical="center"/>
    </xf>
    <xf numFmtId="0" fontId="6" fillId="0" borderId="3" xfId="74" applyFont="1" applyBorder="1" applyAlignment="1">
      <alignment horizontal="distributed" vertical="center"/>
    </xf>
    <xf numFmtId="0" fontId="6" fillId="0" borderId="119" xfId="74" applyFont="1" applyBorder="1" applyAlignment="1">
      <alignment horizontal="distributed" vertical="center"/>
    </xf>
    <xf numFmtId="0" fontId="6" fillId="0" borderId="22" xfId="74" applyFont="1" applyBorder="1" applyAlignment="1">
      <alignment horizontal="center" vertical="center" shrinkToFit="1"/>
    </xf>
    <xf numFmtId="0" fontId="6" fillId="0" borderId="85" xfId="74" applyFont="1" applyBorder="1" applyAlignment="1">
      <alignment horizontal="center" vertical="center" shrinkToFit="1"/>
    </xf>
    <xf numFmtId="0" fontId="6" fillId="0" borderId="21" xfId="74" applyFont="1" applyBorder="1" applyAlignment="1">
      <alignment horizontal="center" vertical="center" shrinkToFit="1"/>
    </xf>
    <xf numFmtId="0" fontId="6" fillId="0" borderId="42" xfId="74" applyFont="1" applyFill="1" applyBorder="1" applyAlignment="1">
      <alignment horizontal="distributed" vertical="center" indent="1" shrinkToFit="1"/>
    </xf>
    <xf numFmtId="0" fontId="6" fillId="0" borderId="40" xfId="74" applyFont="1" applyFill="1" applyBorder="1" applyAlignment="1">
      <alignment horizontal="distributed" vertical="center" indent="1" shrinkToFit="1"/>
    </xf>
    <xf numFmtId="0" fontId="6" fillId="0" borderId="3" xfId="74" applyFont="1" applyFill="1" applyBorder="1" applyAlignment="1">
      <alignment horizontal="distributed" vertical="center" indent="1" shrinkToFit="1"/>
    </xf>
    <xf numFmtId="0" fontId="6" fillId="0" borderId="30" xfId="74" applyFont="1" applyFill="1" applyBorder="1" applyAlignment="1">
      <alignment horizontal="distributed" vertical="center" indent="1" shrinkToFit="1"/>
    </xf>
    <xf numFmtId="0" fontId="6" fillId="0" borderId="0" xfId="74" applyFont="1" applyFill="1" applyBorder="1" applyAlignment="1">
      <alignment vertical="center" shrinkToFit="1"/>
    </xf>
    <xf numFmtId="0" fontId="6" fillId="0" borderId="41" xfId="74" applyFont="1" applyFill="1" applyBorder="1" applyAlignment="1">
      <alignment vertical="center" shrinkToFit="1"/>
    </xf>
    <xf numFmtId="0" fontId="1" fillId="0" borderId="152" xfId="81" applyFont="1" applyFill="1" applyBorder="1" applyAlignment="1">
      <alignment horizontal="center" vertical="center"/>
    </xf>
    <xf numFmtId="0" fontId="1" fillId="0" borderId="2" xfId="81" applyFont="1" applyFill="1" applyBorder="1" applyAlignment="1">
      <alignment horizontal="center" vertical="center"/>
    </xf>
    <xf numFmtId="0" fontId="1" fillId="0" borderId="98" xfId="81" applyFont="1" applyFill="1" applyBorder="1" applyAlignment="1">
      <alignment horizontal="center" vertical="center"/>
    </xf>
    <xf numFmtId="0" fontId="114" fillId="0" borderId="0" xfId="81" applyFont="1" applyFill="1" applyAlignment="1">
      <alignment horizontal="center" vertical="center"/>
    </xf>
    <xf numFmtId="0" fontId="1" fillId="0" borderId="154" xfId="81" applyFont="1" applyFill="1" applyBorder="1" applyAlignment="1">
      <alignment horizontal="center" vertical="center"/>
    </xf>
    <xf numFmtId="0" fontId="1" fillId="0" borderId="103" xfId="81" applyFont="1" applyFill="1" applyBorder="1" applyAlignment="1">
      <alignment horizontal="center" vertical="center"/>
    </xf>
    <xf numFmtId="0" fontId="1" fillId="0" borderId="105" xfId="81" applyFont="1" applyFill="1" applyBorder="1" applyAlignment="1">
      <alignment horizontal="center" vertical="center"/>
    </xf>
    <xf numFmtId="0" fontId="1" fillId="0" borderId="154" xfId="81" applyFont="1" applyFill="1" applyBorder="1" applyAlignment="1">
      <alignment vertical="center"/>
    </xf>
    <xf numFmtId="0" fontId="1" fillId="0" borderId="103" xfId="81" applyFont="1" applyFill="1" applyBorder="1" applyAlignment="1">
      <alignment vertical="center"/>
    </xf>
    <xf numFmtId="0" fontId="1" fillId="0" borderId="103" xfId="81" applyFont="1" applyFill="1" applyBorder="1">
      <alignment vertical="center"/>
    </xf>
    <xf numFmtId="0" fontId="1" fillId="0" borderId="104" xfId="81" applyFont="1" applyFill="1" applyBorder="1">
      <alignment vertical="center"/>
    </xf>
    <xf numFmtId="0" fontId="1" fillId="0" borderId="102" xfId="81" applyFont="1" applyFill="1" applyBorder="1" applyAlignment="1">
      <alignment horizontal="center" vertical="center"/>
    </xf>
    <xf numFmtId="0" fontId="1" fillId="0" borderId="104" xfId="81" applyFont="1" applyFill="1" applyBorder="1" applyAlignment="1">
      <alignment horizontal="center" vertical="center"/>
    </xf>
    <xf numFmtId="176" fontId="1" fillId="0" borderId="102" xfId="81" applyNumberFormat="1" applyFont="1" applyFill="1" applyBorder="1" applyAlignment="1">
      <alignment horizontal="center" vertical="center"/>
    </xf>
    <xf numFmtId="176" fontId="1" fillId="0" borderId="103" xfId="81" applyNumberFormat="1" applyFont="1" applyFill="1" applyBorder="1" applyAlignment="1">
      <alignment horizontal="center" vertical="center"/>
    </xf>
    <xf numFmtId="176" fontId="1" fillId="0" borderId="105" xfId="81" applyNumberFormat="1" applyFont="1" applyFill="1" applyBorder="1" applyAlignment="1">
      <alignment horizontal="center" vertical="center"/>
    </xf>
    <xf numFmtId="0" fontId="1" fillId="0" borderId="163" xfId="81" applyFont="1" applyFill="1" applyBorder="1" applyAlignment="1">
      <alignment horizontal="center" vertical="center"/>
    </xf>
    <xf numFmtId="0" fontId="1" fillId="0" borderId="42" xfId="81" applyFont="1" applyFill="1" applyBorder="1" applyAlignment="1">
      <alignment horizontal="center" vertical="center"/>
    </xf>
    <xf numFmtId="0" fontId="1" fillId="0" borderId="106" xfId="81" applyFont="1" applyFill="1" applyBorder="1" applyAlignment="1">
      <alignment horizontal="center" vertical="center"/>
    </xf>
    <xf numFmtId="0" fontId="1" fillId="0" borderId="149" xfId="81" applyFont="1" applyFill="1" applyBorder="1" applyAlignment="1">
      <alignment vertical="center" wrapText="1"/>
    </xf>
    <xf numFmtId="0" fontId="1" fillId="0" borderId="113" xfId="81" applyFont="1" applyFill="1" applyBorder="1" applyAlignment="1">
      <alignment vertical="center" wrapText="1"/>
    </xf>
    <xf numFmtId="0" fontId="1" fillId="0" borderId="115" xfId="81" applyFont="1" applyFill="1" applyBorder="1" applyAlignment="1">
      <alignment vertical="center" wrapText="1"/>
    </xf>
    <xf numFmtId="0" fontId="1" fillId="0" borderId="64" xfId="81" applyFont="1" applyFill="1" applyBorder="1" applyAlignment="1">
      <alignment horizontal="center" vertical="center"/>
    </xf>
    <xf numFmtId="0" fontId="1" fillId="0" borderId="64" xfId="81" applyFont="1" applyFill="1" applyBorder="1" applyAlignment="1">
      <alignment horizontal="left" vertical="center"/>
    </xf>
    <xf numFmtId="0" fontId="75" fillId="0" borderId="0" xfId="81" applyFont="1" applyFill="1" applyBorder="1" applyAlignment="1">
      <alignment horizontal="left" vertical="top" wrapText="1"/>
    </xf>
    <xf numFmtId="0" fontId="1" fillId="0" borderId="0" xfId="81" applyFont="1" applyFill="1" applyBorder="1" applyAlignment="1">
      <alignment horizontal="center" vertical="center"/>
    </xf>
    <xf numFmtId="0" fontId="1" fillId="0" borderId="71" xfId="81" applyFont="1" applyFill="1" applyBorder="1" applyAlignment="1">
      <alignment horizontal="center" vertical="center"/>
    </xf>
    <xf numFmtId="0" fontId="1" fillId="0" borderId="163" xfId="81" applyFont="1" applyFill="1" applyBorder="1" applyAlignment="1">
      <alignment vertical="center"/>
    </xf>
    <xf numFmtId="0" fontId="1" fillId="0" borderId="42" xfId="81" applyFont="1" applyFill="1" applyBorder="1" applyAlignment="1">
      <alignment vertical="center"/>
    </xf>
    <xf numFmtId="0" fontId="1" fillId="0" borderId="106" xfId="81" applyFont="1" applyFill="1" applyBorder="1" applyAlignment="1">
      <alignment vertical="center"/>
    </xf>
    <xf numFmtId="0" fontId="1" fillId="0" borderId="0" xfId="81" applyFont="1" applyFill="1" applyBorder="1" applyAlignment="1">
      <alignment vertical="center"/>
    </xf>
    <xf numFmtId="0" fontId="1" fillId="0" borderId="61" xfId="81" applyFont="1" applyFill="1" applyBorder="1" applyAlignment="1">
      <alignment horizontal="center" vertical="center" textRotation="255"/>
    </xf>
    <xf numFmtId="0" fontId="1" fillId="0" borderId="0" xfId="81" applyFont="1" applyFill="1" applyBorder="1" applyAlignment="1">
      <alignment vertical="top" wrapText="1"/>
    </xf>
    <xf numFmtId="0" fontId="1" fillId="0" borderId="3" xfId="81" applyFont="1" applyFill="1" applyBorder="1" applyAlignment="1">
      <alignment horizontal="center" vertical="center"/>
    </xf>
    <xf numFmtId="176" fontId="1" fillId="0" borderId="3" xfId="81" applyNumberFormat="1" applyFont="1" applyFill="1" applyBorder="1" applyAlignment="1">
      <alignment horizontal="center" vertical="center"/>
    </xf>
    <xf numFmtId="0" fontId="1" fillId="0" borderId="162" xfId="81" applyFont="1" applyFill="1" applyBorder="1" applyAlignment="1">
      <alignment horizontal="center" vertical="center" textRotation="255"/>
    </xf>
    <xf numFmtId="0" fontId="1" fillId="0" borderId="158" xfId="81" applyFont="1" applyFill="1" applyBorder="1" applyAlignment="1">
      <alignment horizontal="center" vertical="center" textRotation="255"/>
    </xf>
    <xf numFmtId="0" fontId="1" fillId="0" borderId="160" xfId="81" applyFont="1" applyFill="1" applyBorder="1" applyAlignment="1">
      <alignment horizontal="center" vertical="center" textRotation="255"/>
    </xf>
    <xf numFmtId="0" fontId="1" fillId="0" borderId="71" xfId="81" applyFont="1" applyFill="1" applyBorder="1" applyAlignment="1">
      <alignment horizontal="left" vertical="center"/>
    </xf>
    <xf numFmtId="0" fontId="1" fillId="0" borderId="0" xfId="81" applyFont="1" applyFill="1" applyBorder="1" applyAlignment="1">
      <alignment horizontal="left" vertical="center"/>
    </xf>
    <xf numFmtId="176" fontId="1" fillId="0" borderId="64" xfId="81" applyNumberFormat="1" applyFont="1" applyFill="1" applyBorder="1" applyAlignment="1">
      <alignment horizontal="center" vertical="center"/>
    </xf>
    <xf numFmtId="0" fontId="1" fillId="0" borderId="42" xfId="81" applyFont="1" applyFill="1" applyBorder="1" applyAlignment="1">
      <alignment horizontal="center" vertical="center" wrapText="1"/>
    </xf>
    <xf numFmtId="0" fontId="1" fillId="0" borderId="159" xfId="81" applyFont="1" applyFill="1" applyBorder="1" applyAlignment="1">
      <alignment horizontal="center" vertical="center" textRotation="255"/>
    </xf>
    <xf numFmtId="0" fontId="1" fillId="0" borderId="157" xfId="81" applyFont="1" applyFill="1" applyBorder="1" applyAlignment="1">
      <alignment horizontal="center" vertical="center" textRotation="255"/>
    </xf>
    <xf numFmtId="0" fontId="1" fillId="0" borderId="42" xfId="81" applyFont="1" applyFill="1" applyBorder="1" applyAlignment="1">
      <alignment vertical="center" wrapText="1"/>
    </xf>
    <xf numFmtId="0" fontId="1" fillId="0" borderId="12" xfId="81" applyFont="1" applyFill="1" applyBorder="1" applyAlignment="1">
      <alignment horizontal="center" vertical="center"/>
    </xf>
    <xf numFmtId="0" fontId="1" fillId="0" borderId="112" xfId="81" applyFont="1" applyFill="1" applyBorder="1" applyAlignment="1">
      <alignment horizontal="center" vertical="center"/>
    </xf>
    <xf numFmtId="0" fontId="1" fillId="0" borderId="113" xfId="81" applyFont="1" applyFill="1" applyBorder="1" applyAlignment="1">
      <alignment horizontal="center" vertical="center"/>
    </xf>
    <xf numFmtId="0" fontId="1" fillId="0" borderId="115" xfId="81" applyFont="1" applyFill="1" applyBorder="1" applyAlignment="1">
      <alignment horizontal="center" vertical="center"/>
    </xf>
    <xf numFmtId="0" fontId="1" fillId="0" borderId="156" xfId="81" applyFont="1" applyFill="1" applyBorder="1" applyAlignment="1">
      <alignment horizontal="center" vertical="center" wrapText="1"/>
    </xf>
    <xf numFmtId="0" fontId="1" fillId="0" borderId="155" xfId="81" applyFont="1" applyFill="1" applyBorder="1" applyAlignment="1">
      <alignment horizontal="center" vertical="center"/>
    </xf>
    <xf numFmtId="0" fontId="1" fillId="0" borderId="153" xfId="81" applyFont="1" applyFill="1" applyBorder="1" applyAlignment="1">
      <alignment horizontal="center" vertical="center"/>
    </xf>
    <xf numFmtId="0" fontId="1" fillId="0" borderId="4" xfId="81" applyFont="1" applyFill="1" applyBorder="1" applyAlignment="1">
      <alignment horizontal="center" vertical="center"/>
    </xf>
    <xf numFmtId="0" fontId="1" fillId="0" borderId="155" xfId="81" applyFont="1" applyFill="1" applyBorder="1" applyAlignment="1">
      <alignment horizontal="center" vertical="center" wrapText="1"/>
    </xf>
    <xf numFmtId="0" fontId="1" fillId="0" borderId="102" xfId="81" applyFont="1" applyFill="1" applyBorder="1" applyAlignment="1">
      <alignment horizontal="center" vertical="center" wrapText="1"/>
    </xf>
    <xf numFmtId="0" fontId="1" fillId="0" borderId="0" xfId="81" applyFont="1" applyFill="1" applyBorder="1" applyAlignment="1">
      <alignment horizontal="center" vertical="center" wrapText="1"/>
    </xf>
    <xf numFmtId="0" fontId="74" fillId="0" borderId="0" xfId="81" applyFont="1" applyFill="1" applyBorder="1" applyAlignment="1">
      <alignment horizontal="center" vertical="center"/>
    </xf>
    <xf numFmtId="0" fontId="1" fillId="0" borderId="154" xfId="81" applyFont="1" applyFill="1" applyBorder="1" applyAlignment="1">
      <alignment horizontal="center" vertical="center" wrapText="1"/>
    </xf>
    <xf numFmtId="0" fontId="1" fillId="0" borderId="5" xfId="81" applyFont="1" applyFill="1" applyBorder="1" applyAlignment="1">
      <alignment horizontal="center" vertical="center"/>
    </xf>
    <xf numFmtId="0" fontId="1" fillId="0" borderId="151" xfId="81" applyFont="1" applyFill="1" applyBorder="1" applyAlignment="1">
      <alignment horizontal="center" vertical="center"/>
    </xf>
    <xf numFmtId="0" fontId="1" fillId="0" borderId="150" xfId="81" applyFont="1" applyFill="1" applyBorder="1" applyAlignment="1">
      <alignment horizontal="center" vertical="center"/>
    </xf>
    <xf numFmtId="0" fontId="1" fillId="0" borderId="149" xfId="81" applyFont="1" applyFill="1" applyBorder="1" applyAlignment="1">
      <alignment horizontal="center" vertical="center"/>
    </xf>
    <xf numFmtId="0" fontId="1" fillId="0" borderId="114" xfId="81" applyFont="1" applyFill="1" applyBorder="1" applyAlignment="1">
      <alignment horizontal="center" vertical="center"/>
    </xf>
    <xf numFmtId="0" fontId="1" fillId="0" borderId="12" xfId="67" applyFont="1" applyFill="1" applyBorder="1" applyAlignment="1">
      <alignment horizontal="center"/>
    </xf>
    <xf numFmtId="0" fontId="1" fillId="0" borderId="2" xfId="67" applyFont="1" applyFill="1" applyBorder="1" applyAlignment="1">
      <alignment horizontal="center"/>
    </xf>
    <xf numFmtId="0" fontId="1" fillId="0" borderId="5" xfId="67" applyFont="1" applyFill="1" applyBorder="1" applyAlignment="1">
      <alignment horizontal="center"/>
    </xf>
    <xf numFmtId="0" fontId="6" fillId="0" borderId="4"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2"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189" fontId="75" fillId="37" borderId="0" xfId="0" applyNumberFormat="1" applyFont="1" applyFill="1" applyBorder="1" applyAlignment="1">
      <alignment horizontal="distributed" vertical="center"/>
    </xf>
    <xf numFmtId="0" fontId="75" fillId="0" borderId="0" xfId="0" applyFont="1" applyBorder="1" applyAlignment="1">
      <alignment horizontal="center" vertical="center"/>
    </xf>
    <xf numFmtId="0" fontId="106" fillId="0" borderId="0" xfId="81" applyFont="1" applyFill="1" applyAlignment="1">
      <alignment horizontal="center" vertical="center"/>
    </xf>
    <xf numFmtId="0" fontId="1" fillId="0" borderId="89" xfId="81" applyFont="1" applyFill="1" applyBorder="1" applyAlignment="1">
      <alignment horizontal="center" vertical="center"/>
    </xf>
    <xf numFmtId="0" fontId="1" fillId="0" borderId="89" xfId="81" applyFont="1" applyFill="1" applyBorder="1" applyAlignment="1">
      <alignment vertical="center" wrapText="1"/>
    </xf>
    <xf numFmtId="176" fontId="1" fillId="0" borderId="146" xfId="81" applyNumberFormat="1" applyFont="1" applyFill="1" applyBorder="1" applyAlignment="1">
      <alignment horizontal="center" vertical="center"/>
    </xf>
    <xf numFmtId="176" fontId="1" fillId="0" borderId="68" xfId="81" applyNumberFormat="1" applyFont="1" applyFill="1" applyBorder="1" applyAlignment="1">
      <alignment horizontal="center" vertical="center"/>
    </xf>
    <xf numFmtId="176" fontId="1" fillId="0" borderId="145" xfId="81" applyNumberFormat="1" applyFont="1" applyFill="1" applyBorder="1" applyAlignment="1">
      <alignment horizontal="center" vertical="center"/>
    </xf>
    <xf numFmtId="0" fontId="1" fillId="0" borderId="89" xfId="81" applyFont="1" applyFill="1" applyBorder="1" applyAlignment="1">
      <alignment vertical="center"/>
    </xf>
    <xf numFmtId="0" fontId="1" fillId="0" borderId="68" xfId="81" applyFont="1" applyFill="1" applyBorder="1" applyAlignment="1">
      <alignment vertical="center"/>
    </xf>
    <xf numFmtId="0" fontId="1" fillId="0" borderId="89" xfId="81" applyFont="1" applyFill="1" applyBorder="1" applyAlignment="1">
      <alignment horizontal="center" vertical="center" wrapText="1"/>
    </xf>
    <xf numFmtId="0" fontId="1" fillId="0" borderId="146" xfId="81" applyFont="1" applyFill="1" applyBorder="1" applyAlignment="1">
      <alignment horizontal="center" vertical="center" wrapText="1"/>
    </xf>
    <xf numFmtId="0" fontId="1" fillId="0" borderId="68" xfId="81" applyFont="1" applyFill="1" applyBorder="1" applyAlignment="1">
      <alignment horizontal="center" vertical="center"/>
    </xf>
    <xf numFmtId="0" fontId="1" fillId="0" borderId="145" xfId="81" applyFont="1" applyFill="1" applyBorder="1" applyAlignment="1">
      <alignment horizontal="center" vertical="center"/>
    </xf>
    <xf numFmtId="0" fontId="1" fillId="0" borderId="146" xfId="81" applyFont="1" applyFill="1" applyBorder="1" applyAlignment="1">
      <alignment horizontal="center" vertical="center"/>
    </xf>
    <xf numFmtId="0" fontId="1" fillId="0" borderId="122" xfId="81" applyFont="1" applyFill="1" applyBorder="1" applyAlignment="1">
      <alignment vertical="top" wrapText="1"/>
    </xf>
    <xf numFmtId="0" fontId="1" fillId="0" borderId="138" xfId="81" applyFont="1" applyFill="1" applyBorder="1" applyAlignment="1">
      <alignment vertical="top" wrapText="1"/>
    </xf>
    <xf numFmtId="0" fontId="1" fillId="0" borderId="137" xfId="81" applyFont="1" applyFill="1" applyBorder="1" applyAlignment="1">
      <alignment vertical="top" wrapText="1"/>
    </xf>
    <xf numFmtId="0" fontId="1" fillId="0" borderId="77" xfId="81" applyFont="1" applyFill="1" applyBorder="1" applyAlignment="1">
      <alignment vertical="top" wrapText="1"/>
    </xf>
    <xf numFmtId="0" fontId="1" fillId="0" borderId="136" xfId="81" applyFont="1" applyFill="1" applyBorder="1" applyAlignment="1">
      <alignment vertical="top" wrapText="1"/>
    </xf>
    <xf numFmtId="0" fontId="91" fillId="0" borderId="9" xfId="74" applyFont="1" applyBorder="1" applyAlignment="1">
      <alignment horizontal="distributed" vertical="center" indent="1"/>
    </xf>
    <xf numFmtId="0" fontId="91" fillId="0" borderId="10" xfId="74" applyFont="1" applyBorder="1" applyAlignment="1">
      <alignment horizontal="distributed" vertical="center" indent="1"/>
    </xf>
    <xf numFmtId="0" fontId="91" fillId="0" borderId="11" xfId="74" applyFont="1" applyBorder="1" applyAlignment="1">
      <alignment horizontal="distributed" vertical="center" indent="1"/>
    </xf>
    <xf numFmtId="0" fontId="91" fillId="0" borderId="86" xfId="74" applyFont="1" applyBorder="1" applyAlignment="1">
      <alignment horizontal="distributed" vertical="center" indent="1"/>
    </xf>
    <xf numFmtId="0" fontId="91" fillId="0" borderId="87" xfId="74" applyFont="1" applyBorder="1" applyAlignment="1">
      <alignment horizontal="distributed" vertical="center" indent="1"/>
    </xf>
    <xf numFmtId="0" fontId="91" fillId="0" borderId="88" xfId="74" applyFont="1" applyBorder="1" applyAlignment="1">
      <alignment horizontal="distributed" vertical="center" indent="1"/>
    </xf>
    <xf numFmtId="0" fontId="84" fillId="0" borderId="0" xfId="74" applyFont="1" applyBorder="1" applyAlignment="1">
      <alignment horizontal="center" vertical="center"/>
    </xf>
    <xf numFmtId="0" fontId="84" fillId="0" borderId="3" xfId="74" applyFont="1" applyBorder="1" applyAlignment="1">
      <alignment horizontal="center" vertical="center"/>
    </xf>
    <xf numFmtId="0" fontId="91" fillId="0" borderId="4" xfId="74" applyFont="1" applyBorder="1" applyAlignment="1">
      <alignment horizontal="distributed" vertical="center" indent="1"/>
    </xf>
    <xf numFmtId="0" fontId="8" fillId="0" borderId="3" xfId="0" applyFont="1" applyBorder="1" applyAlignment="1">
      <alignment horizontal="left" vertical="center"/>
    </xf>
    <xf numFmtId="0" fontId="8" fillId="0" borderId="36" xfId="0" applyFont="1" applyBorder="1" applyAlignment="1">
      <alignment horizontal="distributed" vertical="center" indent="3"/>
    </xf>
    <xf numFmtId="0" fontId="8" fillId="0" borderId="37" xfId="0" applyFont="1" applyBorder="1" applyAlignment="1">
      <alignment horizontal="distributed" vertical="center" indent="3"/>
    </xf>
    <xf numFmtId="0" fontId="8" fillId="0" borderId="26" xfId="0" applyFont="1" applyBorder="1" applyAlignment="1">
      <alignment horizontal="distributed" vertical="center" indent="3"/>
    </xf>
    <xf numFmtId="0" fontId="8" fillId="0" borderId="27" xfId="0" applyFont="1" applyBorder="1" applyAlignment="1">
      <alignment horizontal="distributed" vertical="center" indent="3"/>
    </xf>
    <xf numFmtId="0" fontId="8" fillId="0" borderId="0" xfId="0" applyFont="1" applyAlignment="1">
      <alignment horizontal="left" vertical="center"/>
    </xf>
    <xf numFmtId="0" fontId="85" fillId="0" borderId="3" xfId="0" applyFont="1" applyBorder="1" applyAlignment="1">
      <alignment horizontal="center" vertical="center"/>
    </xf>
    <xf numFmtId="0" fontId="8" fillId="0" borderId="43" xfId="0" applyFont="1" applyBorder="1" applyAlignment="1">
      <alignment horizontal="center" vertical="center" shrinkToFit="1"/>
    </xf>
    <xf numFmtId="0" fontId="8" fillId="0" borderId="42"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77"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85" xfId="0" applyFont="1" applyBorder="1" applyAlignment="1">
      <alignment horizontal="center" vertical="center" shrinkToFit="1"/>
    </xf>
    <xf numFmtId="0" fontId="8" fillId="0" borderId="40"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41"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30" xfId="0"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16" xfId="0" applyFont="1" applyBorder="1" applyAlignment="1">
      <alignment horizontal="center" vertical="center" shrinkToFit="1"/>
    </xf>
    <xf numFmtId="0" fontId="8" fillId="0" borderId="39"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0" fillId="0" borderId="2" xfId="0" applyFont="1" applyBorder="1" applyAlignment="1"/>
    <xf numFmtId="0" fontId="0" fillId="0" borderId="5" xfId="0" applyFont="1" applyBorder="1" applyAlignment="1"/>
    <xf numFmtId="0" fontId="8" fillId="0" borderId="44" xfId="0" applyFont="1" applyBorder="1" applyAlignment="1">
      <alignment horizontal="center" vertical="center" textRotation="255" shrinkToFit="1"/>
    </xf>
    <xf numFmtId="0" fontId="8" fillId="0" borderId="45" xfId="0" applyFont="1" applyBorder="1" applyAlignment="1">
      <alignment horizontal="center" vertical="center" textRotation="255" shrinkToFit="1"/>
    </xf>
    <xf numFmtId="0" fontId="8" fillId="0" borderId="34" xfId="0" applyFont="1" applyBorder="1" applyAlignment="1">
      <alignment horizontal="center" vertical="center" textRotation="255" shrinkToFit="1"/>
    </xf>
    <xf numFmtId="0" fontId="8" fillId="0" borderId="29"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83" xfId="0" applyFont="1" applyBorder="1" applyAlignment="1">
      <alignment horizontal="center" vertical="center" shrinkToFit="1"/>
    </xf>
    <xf numFmtId="0" fontId="8" fillId="0" borderId="84" xfId="0" applyFont="1" applyBorder="1" applyAlignment="1">
      <alignment horizontal="center" vertical="center" shrinkToFit="1"/>
    </xf>
    <xf numFmtId="0" fontId="8" fillId="0" borderId="22" xfId="0" applyFont="1" applyBorder="1" applyAlignment="1">
      <alignment horizontal="distributed" vertical="center" indent="1" shrinkToFit="1"/>
    </xf>
    <xf numFmtId="0" fontId="8" fillId="0" borderId="85" xfId="0" applyFont="1" applyBorder="1" applyAlignment="1">
      <alignment horizontal="distributed" vertical="center" indent="1" shrinkToFit="1"/>
    </xf>
    <xf numFmtId="0" fontId="8" fillId="0" borderId="43" xfId="0" applyFont="1" applyBorder="1" applyAlignment="1">
      <alignment horizontal="left" vertical="center" wrapText="1" shrinkToFit="1"/>
    </xf>
    <xf numFmtId="0" fontId="8" fillId="0" borderId="40" xfId="0" applyFont="1" applyBorder="1" applyAlignment="1">
      <alignment horizontal="left" vertical="center" wrapText="1" shrinkToFit="1"/>
    </xf>
    <xf numFmtId="0" fontId="8" fillId="0" borderId="39" xfId="0" applyFont="1" applyBorder="1" applyAlignment="1">
      <alignment horizontal="left" vertical="center" wrapText="1" shrinkToFit="1"/>
    </xf>
    <xf numFmtId="0" fontId="8" fillId="0" borderId="41" xfId="0" applyFont="1" applyBorder="1" applyAlignment="1">
      <alignment horizontal="left" vertical="center" wrapText="1" shrinkToFit="1"/>
    </xf>
    <xf numFmtId="0" fontId="8" fillId="0" borderId="29" xfId="0" applyFont="1" applyBorder="1" applyAlignment="1">
      <alignment horizontal="left" vertical="center" wrapText="1" shrinkToFit="1"/>
    </xf>
    <xf numFmtId="0" fontId="8" fillId="0" borderId="30" xfId="0" applyFont="1" applyBorder="1" applyAlignment="1">
      <alignment horizontal="left" vertical="center" wrapText="1" shrinkToFit="1"/>
    </xf>
    <xf numFmtId="0" fontId="8" fillId="0" borderId="43" xfId="0" applyFont="1" applyBorder="1" applyAlignment="1">
      <alignment vertical="center" shrinkToFit="1"/>
    </xf>
    <xf numFmtId="0" fontId="8" fillId="0" borderId="42" xfId="0" applyFont="1" applyBorder="1" applyAlignment="1">
      <alignment vertical="center" shrinkToFit="1"/>
    </xf>
    <xf numFmtId="0" fontId="8" fillId="0" borderId="40" xfId="0" applyFont="1" applyBorder="1" applyAlignment="1">
      <alignment vertical="center" shrinkToFit="1"/>
    </xf>
    <xf numFmtId="0" fontId="8" fillId="0" borderId="14" xfId="0" applyFont="1" applyBorder="1" applyAlignment="1">
      <alignment vertical="center" shrinkToFit="1"/>
    </xf>
    <xf numFmtId="0" fontId="8" fillId="0" borderId="77" xfId="0" applyFont="1" applyBorder="1" applyAlignment="1">
      <alignment vertical="center" shrinkToFit="1"/>
    </xf>
    <xf numFmtId="0" fontId="8" fillId="0" borderId="13" xfId="0" applyFont="1" applyBorder="1" applyAlignment="1">
      <alignment vertical="center" shrinkToFit="1"/>
    </xf>
    <xf numFmtId="0" fontId="8" fillId="0" borderId="78" xfId="0" applyFont="1" applyBorder="1" applyAlignment="1">
      <alignment horizontal="distributed" vertical="center" indent="1" shrinkToFit="1"/>
    </xf>
    <xf numFmtId="0" fontId="8" fillId="0" borderId="83" xfId="0" applyFont="1" applyBorder="1" applyAlignment="1">
      <alignment horizontal="distributed" vertical="center" indent="1" shrinkToFit="1"/>
    </xf>
    <xf numFmtId="0" fontId="8" fillId="0" borderId="43" xfId="0" applyFont="1" applyBorder="1" applyAlignment="1">
      <alignment horizontal="left" vertical="center" shrinkToFit="1"/>
    </xf>
    <xf numFmtId="0" fontId="8" fillId="0" borderId="42" xfId="0" applyFont="1" applyBorder="1" applyAlignment="1">
      <alignment horizontal="left" vertical="center" shrinkToFit="1"/>
    </xf>
    <xf numFmtId="0" fontId="8" fillId="0" borderId="40" xfId="0" applyFont="1" applyBorder="1" applyAlignment="1">
      <alignment horizontal="left" vertical="center" shrinkToFit="1"/>
    </xf>
    <xf numFmtId="0" fontId="8" fillId="0" borderId="39" xfId="0" applyFont="1" applyBorder="1" applyAlignment="1">
      <alignment horizontal="left" vertical="center" shrinkToFit="1"/>
    </xf>
    <xf numFmtId="0" fontId="8" fillId="0" borderId="0" xfId="0" applyFont="1" applyBorder="1" applyAlignment="1">
      <alignment horizontal="left" vertical="center" shrinkToFit="1"/>
    </xf>
    <xf numFmtId="0" fontId="8" fillId="0" borderId="41"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3" xfId="0" applyFont="1" applyBorder="1" applyAlignment="1">
      <alignment horizontal="left" vertical="center" shrinkToFit="1"/>
    </xf>
    <xf numFmtId="0" fontId="8" fillId="0" borderId="30" xfId="0" applyFont="1" applyBorder="1" applyAlignment="1">
      <alignment horizontal="left" vertical="center" shrinkToFit="1"/>
    </xf>
    <xf numFmtId="182" fontId="8" fillId="0" borderId="78" xfId="0" applyNumberFormat="1" applyFont="1" applyBorder="1" applyAlignment="1">
      <alignment horizontal="center" vertical="center" shrinkToFit="1"/>
    </xf>
    <xf numFmtId="182" fontId="8" fillId="0" borderId="83" xfId="0" applyNumberFormat="1" applyFont="1" applyBorder="1" applyAlignment="1">
      <alignment horizontal="center" vertical="center" shrinkToFit="1"/>
    </xf>
    <xf numFmtId="182" fontId="8" fillId="0" borderId="84" xfId="0" applyNumberFormat="1" applyFont="1" applyBorder="1" applyAlignment="1">
      <alignment horizontal="center" vertical="center" shrinkToFit="1"/>
    </xf>
    <xf numFmtId="176" fontId="8" fillId="0" borderId="12" xfId="0" applyNumberFormat="1" applyFont="1" applyBorder="1" applyAlignment="1">
      <alignment horizontal="center" vertical="center" shrinkToFit="1"/>
    </xf>
    <xf numFmtId="176" fontId="8" fillId="0" borderId="2" xfId="0" applyNumberFormat="1" applyFont="1" applyBorder="1" applyAlignment="1">
      <alignment horizontal="center" vertical="center" shrinkToFit="1"/>
    </xf>
    <xf numFmtId="0" fontId="8" fillId="0" borderId="0" xfId="0" applyFont="1" applyAlignment="1">
      <alignment horizontal="center" vertical="center" shrinkToFit="1"/>
    </xf>
    <xf numFmtId="0" fontId="75" fillId="0" borderId="0" xfId="60" applyFont="1" applyFill="1" applyAlignment="1">
      <alignment horizontal="center" vertical="center"/>
    </xf>
    <xf numFmtId="0" fontId="0" fillId="0" borderId="9" xfId="0" applyFont="1" applyBorder="1" applyAlignment="1">
      <alignment horizontal="distributed" vertical="center"/>
    </xf>
    <xf numFmtId="0" fontId="0" fillId="0" borderId="79" xfId="0" applyFont="1" applyBorder="1" applyAlignment="1">
      <alignment horizontal="distributed" vertical="center"/>
    </xf>
    <xf numFmtId="0" fontId="0" fillId="0" borderId="12" xfId="0" applyFont="1" applyBorder="1" applyAlignment="1">
      <alignment horizontal="left" vertical="center" indent="1" shrinkToFit="1"/>
    </xf>
    <xf numFmtId="0" fontId="0" fillId="0" borderId="2" xfId="0" applyFont="1" applyBorder="1" applyAlignment="1">
      <alignment horizontal="left" vertical="center" indent="1" shrinkToFit="1"/>
    </xf>
    <xf numFmtId="0" fontId="0" fillId="0" borderId="5" xfId="0" applyFont="1" applyBorder="1" applyAlignment="1">
      <alignment horizontal="left" vertical="center" indent="1" shrinkToFit="1"/>
    </xf>
    <xf numFmtId="0" fontId="0" fillId="0" borderId="4" xfId="0" applyFont="1" applyBorder="1" applyAlignment="1">
      <alignment horizontal="distributed" vertical="center" indent="1"/>
    </xf>
    <xf numFmtId="0" fontId="0" fillId="0" borderId="4" xfId="0" applyFont="1" applyBorder="1" applyAlignment="1">
      <alignment horizontal="center" vertical="center"/>
    </xf>
    <xf numFmtId="176" fontId="0" fillId="0" borderId="4" xfId="0" applyNumberFormat="1" applyFont="1" applyBorder="1" applyAlignment="1">
      <alignment horizontal="distributed" vertical="center" indent="1"/>
    </xf>
    <xf numFmtId="0" fontId="8" fillId="0" borderId="0" xfId="74" applyFont="1" applyAlignment="1">
      <alignment horizontal="distributed" vertical="center"/>
    </xf>
    <xf numFmtId="0" fontId="1" fillId="0" borderId="0" xfId="74" applyFont="1" applyAlignment="1">
      <alignment horizontal="distributed" vertical="center"/>
    </xf>
    <xf numFmtId="176" fontId="1" fillId="0" borderId="0" xfId="74" applyNumberFormat="1" applyFont="1" applyAlignment="1">
      <alignment horizontal="distributed" vertical="center" shrinkToFit="1"/>
    </xf>
    <xf numFmtId="0" fontId="1" fillId="36" borderId="0" xfId="74" applyFont="1" applyFill="1">
      <alignment vertical="center"/>
    </xf>
    <xf numFmtId="176" fontId="1" fillId="36" borderId="0" xfId="74" applyNumberFormat="1" applyFont="1" applyFill="1" applyAlignment="1">
      <alignment horizontal="right" vertical="center"/>
    </xf>
    <xf numFmtId="0" fontId="1" fillId="0" borderId="89" xfId="81" applyFont="1" applyFill="1" applyBorder="1" applyAlignment="1">
      <alignment horizontal="left" vertical="center"/>
    </xf>
    <xf numFmtId="0" fontId="1" fillId="0" borderId="143" xfId="81" applyFont="1" applyFill="1" applyBorder="1" applyAlignment="1">
      <alignment horizontal="center" vertical="center" wrapText="1"/>
    </xf>
    <xf numFmtId="0" fontId="1" fillId="0" borderId="135" xfId="81" applyFont="1" applyFill="1" applyBorder="1" applyAlignment="1">
      <alignment horizontal="center" vertical="center" wrapText="1"/>
    </xf>
    <xf numFmtId="0" fontId="1" fillId="0" borderId="140" xfId="81" applyFont="1" applyFill="1" applyBorder="1" applyAlignment="1">
      <alignment horizontal="center" vertical="center" wrapText="1"/>
    </xf>
    <xf numFmtId="0" fontId="1" fillId="0" borderId="122" xfId="81" applyFont="1" applyFill="1" applyBorder="1" applyAlignment="1">
      <alignment horizontal="center" vertical="center" wrapText="1"/>
    </xf>
    <xf numFmtId="0" fontId="1" fillId="0" borderId="138" xfId="81" applyFont="1" applyFill="1" applyBorder="1" applyAlignment="1">
      <alignment horizontal="center" vertical="center" wrapText="1"/>
    </xf>
    <xf numFmtId="0" fontId="1" fillId="0" borderId="137" xfId="81" applyFont="1" applyFill="1" applyBorder="1" applyAlignment="1">
      <alignment horizontal="center" vertical="center" wrapText="1"/>
    </xf>
    <xf numFmtId="0" fontId="1" fillId="0" borderId="77" xfId="81" applyFont="1" applyFill="1" applyBorder="1" applyAlignment="1">
      <alignment horizontal="center" vertical="center" wrapText="1"/>
    </xf>
    <xf numFmtId="0" fontId="1" fillId="0" borderId="136" xfId="81" applyFont="1" applyFill="1" applyBorder="1" applyAlignment="1">
      <alignment horizontal="center" vertical="center" wrapText="1"/>
    </xf>
    <xf numFmtId="0" fontId="1" fillId="0" borderId="68" xfId="81" applyFont="1" applyFill="1" applyBorder="1" applyAlignment="1">
      <alignment horizontal="center" vertical="center" wrapText="1"/>
    </xf>
    <xf numFmtId="0" fontId="1" fillId="0" borderId="145" xfId="81" applyFont="1" applyFill="1" applyBorder="1" applyAlignment="1">
      <alignment horizontal="center" vertical="center" wrapText="1"/>
    </xf>
    <xf numFmtId="0" fontId="1" fillId="0" borderId="89" xfId="81" applyFont="1" applyFill="1" applyBorder="1" applyAlignment="1">
      <alignment horizontal="right" vertical="center"/>
    </xf>
    <xf numFmtId="176" fontId="6" fillId="0" borderId="89" xfId="81" applyNumberFormat="1" applyFont="1" applyFill="1" applyBorder="1" applyAlignment="1">
      <alignment vertical="center" shrinkToFit="1"/>
    </xf>
    <xf numFmtId="176" fontId="6" fillId="0" borderId="146" xfId="81" applyNumberFormat="1" applyFont="1" applyFill="1" applyBorder="1" applyAlignment="1">
      <alignment vertical="center" shrinkToFit="1"/>
    </xf>
    <xf numFmtId="176" fontId="6" fillId="0" borderId="68" xfId="81" applyNumberFormat="1" applyFont="1" applyFill="1" applyBorder="1" applyAlignment="1">
      <alignment vertical="center" shrinkToFit="1"/>
    </xf>
    <xf numFmtId="176" fontId="6" fillId="0" borderId="145" xfId="81" applyNumberFormat="1" applyFont="1" applyFill="1" applyBorder="1" applyAlignment="1">
      <alignment vertical="center" shrinkToFit="1"/>
    </xf>
    <xf numFmtId="0" fontId="106" fillId="0" borderId="0" xfId="81" applyFont="1" applyFill="1" applyBorder="1" applyAlignment="1">
      <alignment horizontal="center" vertical="center"/>
    </xf>
    <xf numFmtId="176" fontId="1" fillId="0" borderId="0" xfId="81" applyNumberFormat="1" applyFont="1" applyFill="1" applyBorder="1" applyAlignment="1">
      <alignment horizontal="center" vertical="center"/>
    </xf>
    <xf numFmtId="0" fontId="1" fillId="0" borderId="77" xfId="81" applyFont="1" applyFill="1" applyBorder="1" applyAlignment="1">
      <alignment horizontal="center"/>
    </xf>
    <xf numFmtId="0" fontId="1" fillId="0" borderId="77" xfId="81" applyFont="1" applyFill="1" applyBorder="1" applyAlignment="1">
      <alignment horizontal="center" wrapText="1"/>
    </xf>
    <xf numFmtId="0" fontId="1" fillId="0" borderId="122" xfId="81" applyFont="1" applyFill="1" applyBorder="1" applyAlignment="1">
      <alignment horizontal="center" vertical="center"/>
    </xf>
    <xf numFmtId="0" fontId="1" fillId="0" borderId="138" xfId="81" applyFont="1" applyFill="1" applyBorder="1" applyAlignment="1">
      <alignment horizontal="center" vertical="center"/>
    </xf>
    <xf numFmtId="0" fontId="8" fillId="0" borderId="89" xfId="81" applyFont="1" applyFill="1" applyBorder="1" applyAlignment="1">
      <alignment horizontal="center" vertical="center"/>
    </xf>
    <xf numFmtId="0" fontId="6" fillId="0" borderId="43" xfId="74" applyFont="1" applyBorder="1" applyAlignment="1">
      <alignment horizontal="center"/>
    </xf>
    <xf numFmtId="0" fontId="6" fillId="0" borderId="40" xfId="74" applyFont="1" applyBorder="1" applyAlignment="1">
      <alignment horizontal="center"/>
    </xf>
    <xf numFmtId="0" fontId="6" fillId="0" borderId="29" xfId="74" applyFont="1" applyBorder="1" applyAlignment="1">
      <alignment horizontal="center" vertical="top"/>
    </xf>
    <xf numFmtId="0" fontId="6" fillId="0" borderId="30" xfId="74" applyFont="1" applyBorder="1" applyAlignment="1">
      <alignment horizontal="center" vertical="top"/>
    </xf>
    <xf numFmtId="0" fontId="6" fillId="0" borderId="4" xfId="74" applyFont="1" applyBorder="1" applyAlignment="1">
      <alignment horizontal="center" vertical="center"/>
    </xf>
    <xf numFmtId="0" fontId="1" fillId="0" borderId="43" xfId="74" applyFont="1" applyBorder="1" applyAlignment="1">
      <alignment horizontal="distributed" vertical="center"/>
    </xf>
    <xf numFmtId="0" fontId="1" fillId="0" borderId="40" xfId="74" applyFont="1" applyBorder="1" applyAlignment="1">
      <alignment horizontal="distributed" vertical="center"/>
    </xf>
    <xf numFmtId="0" fontId="1" fillId="0" borderId="29" xfId="74" applyFont="1" applyBorder="1" applyAlignment="1">
      <alignment horizontal="distributed" vertical="center"/>
    </xf>
    <xf numFmtId="0" fontId="1" fillId="0" borderId="30" xfId="74" applyFont="1" applyBorder="1" applyAlignment="1">
      <alignment horizontal="distributed" vertical="center"/>
    </xf>
    <xf numFmtId="0" fontId="1" fillId="0" borderId="43" xfId="74" applyFont="1" applyBorder="1" applyAlignment="1">
      <alignment horizontal="center" vertical="center"/>
    </xf>
    <xf numFmtId="0" fontId="1" fillId="0" borderId="0" xfId="74" applyFont="1" applyBorder="1" applyAlignment="1">
      <alignment horizontal="distributed" vertical="center" indent="1"/>
    </xf>
    <xf numFmtId="0" fontId="6" fillId="0" borderId="2" xfId="74" applyFont="1" applyBorder="1" applyAlignment="1">
      <alignment horizontal="center" vertical="center"/>
    </xf>
    <xf numFmtId="0" fontId="6" fillId="0" borderId="4" xfId="0" applyFont="1" applyBorder="1" applyAlignment="1">
      <alignment horizontal="center" vertical="center" wrapText="1"/>
    </xf>
    <xf numFmtId="0" fontId="89" fillId="0" borderId="43" xfId="74" applyFont="1" applyBorder="1" applyAlignment="1">
      <alignment horizontal="center" vertical="center" wrapText="1"/>
    </xf>
    <xf numFmtId="0" fontId="89" fillId="0" borderId="40" xfId="74" applyFont="1" applyBorder="1" applyAlignment="1">
      <alignment horizontal="center" vertical="center"/>
    </xf>
    <xf numFmtId="0" fontId="89" fillId="0" borderId="29" xfId="74" applyFont="1" applyBorder="1" applyAlignment="1">
      <alignment horizontal="center" vertical="center"/>
    </xf>
    <xf numFmtId="0" fontId="89" fillId="0" borderId="30" xfId="74" applyFont="1" applyBorder="1" applyAlignment="1">
      <alignment horizontal="center" vertical="center"/>
    </xf>
    <xf numFmtId="0" fontId="1" fillId="0" borderId="3" xfId="74" applyFont="1" applyBorder="1" applyAlignment="1">
      <alignment horizontal="distributed" vertical="center"/>
    </xf>
    <xf numFmtId="0" fontId="1" fillId="0" borderId="0" xfId="74" applyFont="1" applyBorder="1" applyAlignment="1">
      <alignment horizontal="distributed" vertical="center"/>
    </xf>
    <xf numFmtId="0" fontId="6" fillId="0" borderId="12" xfId="0" applyFont="1" applyBorder="1" applyAlignment="1">
      <alignment horizontal="center" vertical="center" wrapText="1"/>
    </xf>
    <xf numFmtId="0" fontId="6" fillId="0" borderId="10" xfId="74" applyFont="1" applyBorder="1" applyAlignment="1">
      <alignment horizontal="center" vertical="center"/>
    </xf>
    <xf numFmtId="0" fontId="6" fillId="0" borderId="11" xfId="74"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9" xfId="74" applyFont="1" applyBorder="1" applyAlignment="1">
      <alignment horizontal="center" vertical="center"/>
    </xf>
    <xf numFmtId="0" fontId="6" fillId="0" borderId="43" xfId="74" applyFont="1" applyBorder="1" applyAlignment="1">
      <alignment horizontal="center" vertical="center" wrapText="1"/>
    </xf>
    <xf numFmtId="0" fontId="1" fillId="0" borderId="40" xfId="0" applyFont="1" applyBorder="1" applyAlignment="1">
      <alignment horizontal="center" vertical="center"/>
    </xf>
    <xf numFmtId="0" fontId="6" fillId="0" borderId="4" xfId="74" applyFont="1" applyBorder="1" applyAlignment="1">
      <alignment horizontal="center" vertical="center" wrapText="1"/>
    </xf>
    <xf numFmtId="0" fontId="6" fillId="0" borderId="10" xfId="74" applyFont="1" applyBorder="1" applyAlignment="1">
      <alignment horizontal="center" vertical="center" wrapText="1"/>
    </xf>
    <xf numFmtId="0" fontId="6" fillId="0" borderId="11" xfId="74" applyFont="1" applyBorder="1" applyAlignment="1">
      <alignment horizontal="center" vertical="center" wrapText="1"/>
    </xf>
    <xf numFmtId="176" fontId="1" fillId="0" borderId="0" xfId="74" applyNumberFormat="1" applyFont="1" applyBorder="1" applyAlignment="1">
      <alignment horizontal="center" vertical="center"/>
    </xf>
    <xf numFmtId="0" fontId="6" fillId="0" borderId="80" xfId="74" applyFont="1" applyBorder="1" applyAlignment="1">
      <alignment horizontal="center" vertical="center" wrapText="1"/>
    </xf>
    <xf numFmtId="0" fontId="1" fillId="0" borderId="91" xfId="0" applyFont="1" applyBorder="1" applyAlignment="1">
      <alignment horizontal="center" vertical="center"/>
    </xf>
    <xf numFmtId="0" fontId="6" fillId="0" borderId="91" xfId="74" applyFont="1" applyBorder="1" applyAlignment="1">
      <alignment horizontal="center" vertical="center" wrapText="1"/>
    </xf>
    <xf numFmtId="0" fontId="1" fillId="0" borderId="92" xfId="0" applyFont="1" applyBorder="1" applyAlignment="1">
      <alignment horizontal="center" vertical="center"/>
    </xf>
    <xf numFmtId="0" fontId="6" fillId="0" borderId="9" xfId="74" applyFont="1" applyBorder="1" applyAlignment="1">
      <alignment horizontal="center" vertical="center" wrapText="1"/>
    </xf>
    <xf numFmtId="0" fontId="106" fillId="0" borderId="143" xfId="81" applyFont="1" applyFill="1" applyBorder="1" applyAlignment="1">
      <alignment horizontal="center" vertical="center"/>
    </xf>
    <xf numFmtId="0" fontId="106" fillId="0" borderId="135" xfId="81" applyFont="1" applyFill="1" applyBorder="1" applyAlignment="1">
      <alignment horizontal="center" vertical="center"/>
    </xf>
    <xf numFmtId="0" fontId="106" fillId="0" borderId="140" xfId="81" applyFont="1" applyFill="1" applyBorder="1" applyAlignment="1">
      <alignment horizontal="center" vertical="center"/>
    </xf>
    <xf numFmtId="0" fontId="87" fillId="0" borderId="143" xfId="81" applyFont="1" applyFill="1" applyBorder="1" applyAlignment="1">
      <alignment horizontal="center" vertical="center"/>
    </xf>
    <xf numFmtId="0" fontId="87" fillId="0" borderId="135" xfId="81" applyFont="1" applyFill="1" applyBorder="1" applyAlignment="1">
      <alignment horizontal="center" vertical="center"/>
    </xf>
    <xf numFmtId="0" fontId="87" fillId="0" borderId="140" xfId="81" applyFont="1" applyFill="1" applyBorder="1" applyAlignment="1">
      <alignment horizontal="center" vertical="center"/>
    </xf>
    <xf numFmtId="0" fontId="1" fillId="0" borderId="0" xfId="81" applyFont="1" applyFill="1" applyBorder="1" applyAlignment="1">
      <alignment horizontal="right" vertical="center"/>
    </xf>
    <xf numFmtId="0" fontId="1" fillId="0" borderId="77" xfId="81" applyFont="1" applyFill="1" applyBorder="1" applyAlignment="1">
      <alignment vertical="center"/>
    </xf>
    <xf numFmtId="0" fontId="1" fillId="0" borderId="77" xfId="81" applyFont="1" applyFill="1" applyBorder="1" applyAlignment="1">
      <alignment horizontal="center" vertical="center"/>
    </xf>
    <xf numFmtId="0" fontId="1" fillId="0" borderId="0" xfId="81" applyFont="1" applyFill="1" applyBorder="1" applyAlignment="1">
      <alignment horizontal="left" vertical="center" wrapText="1"/>
    </xf>
    <xf numFmtId="0" fontId="1" fillId="0" borderId="77" xfId="81" applyFont="1" applyFill="1" applyBorder="1" applyAlignment="1">
      <alignment horizontal="left" vertical="center" wrapText="1"/>
    </xf>
    <xf numFmtId="0" fontId="1" fillId="0" borderId="77" xfId="81" applyFont="1" applyFill="1" applyBorder="1" applyAlignment="1">
      <alignment horizontal="right" vertical="center"/>
    </xf>
    <xf numFmtId="0" fontId="87" fillId="0" borderId="122" xfId="81" applyFont="1" applyFill="1" applyBorder="1" applyAlignment="1">
      <alignment horizontal="center" vertical="center"/>
    </xf>
    <xf numFmtId="0" fontId="87" fillId="0" borderId="0" xfId="81" applyFont="1" applyFill="1" applyBorder="1" applyAlignment="1">
      <alignment horizontal="center" vertical="center"/>
    </xf>
    <xf numFmtId="0" fontId="87" fillId="0" borderId="138" xfId="81" applyFont="1" applyFill="1" applyBorder="1" applyAlignment="1">
      <alignment horizontal="center" vertical="center"/>
    </xf>
    <xf numFmtId="0" fontId="1" fillId="0" borderId="146" xfId="81" applyFont="1" applyFill="1" applyBorder="1" applyAlignment="1">
      <alignment vertical="top" wrapText="1"/>
    </xf>
    <xf numFmtId="0" fontId="1" fillId="0" borderId="68" xfId="81" applyFont="1" applyFill="1" applyBorder="1" applyAlignment="1">
      <alignment vertical="top" wrapText="1"/>
    </xf>
    <xf numFmtId="0" fontId="1" fillId="0" borderId="145" xfId="81" applyFont="1" applyFill="1" applyBorder="1" applyAlignment="1">
      <alignment vertical="top" wrapText="1"/>
    </xf>
    <xf numFmtId="0" fontId="75" fillId="0" borderId="137" xfId="81" applyFont="1" applyFill="1" applyBorder="1" applyAlignment="1">
      <alignment horizontal="center"/>
    </xf>
    <xf numFmtId="0" fontId="75" fillId="0" borderId="77" xfId="81" applyFont="1" applyFill="1" applyBorder="1" applyAlignment="1">
      <alignment horizontal="center"/>
    </xf>
    <xf numFmtId="176" fontId="1" fillId="0" borderId="77" xfId="81" applyNumberFormat="1" applyFont="1" applyFill="1" applyBorder="1" applyAlignment="1">
      <alignment horizontal="center"/>
    </xf>
    <xf numFmtId="0" fontId="1" fillId="0" borderId="146" xfId="81" applyFont="1" applyFill="1" applyBorder="1" applyAlignment="1">
      <alignment vertical="center"/>
    </xf>
    <xf numFmtId="0" fontId="1" fillId="0" borderId="145" xfId="81" applyFont="1" applyFill="1" applyBorder="1" applyAlignment="1">
      <alignment vertical="center"/>
    </xf>
    <xf numFmtId="0" fontId="75" fillId="0" borderId="77" xfId="81" applyFont="1" applyFill="1" applyBorder="1" applyAlignment="1">
      <alignment horizontal="left" shrinkToFit="1"/>
    </xf>
    <xf numFmtId="0" fontId="1" fillId="0" borderId="148" xfId="81" applyFont="1" applyFill="1" applyBorder="1" applyAlignment="1">
      <alignment horizontal="center"/>
    </xf>
    <xf numFmtId="0" fontId="1" fillId="0" borderId="121" xfId="81" applyFont="1" applyFill="1" applyBorder="1" applyAlignment="1">
      <alignment horizontal="center"/>
    </xf>
    <xf numFmtId="0" fontId="1" fillId="0" borderId="147" xfId="81" applyFont="1" applyFill="1" applyBorder="1" applyAlignment="1">
      <alignment horizontal="center"/>
    </xf>
    <xf numFmtId="0" fontId="1" fillId="0" borderId="143" xfId="81" applyFont="1" applyFill="1" applyBorder="1" applyAlignment="1">
      <alignment horizontal="center"/>
    </xf>
    <xf numFmtId="0" fontId="1" fillId="0" borderId="135" xfId="81" applyFont="1" applyFill="1" applyBorder="1" applyAlignment="1">
      <alignment horizontal="center"/>
    </xf>
    <xf numFmtId="0" fontId="1" fillId="0" borderId="140" xfId="81" applyFont="1" applyFill="1" applyBorder="1" applyAlignment="1">
      <alignment horizontal="center"/>
    </xf>
    <xf numFmtId="0" fontId="1" fillId="0" borderId="122" xfId="81" applyFont="1" applyFill="1" applyBorder="1" applyAlignment="1">
      <alignment horizontal="center"/>
    </xf>
    <xf numFmtId="0" fontId="1" fillId="0" borderId="0" xfId="81" applyFont="1" applyFill="1" applyBorder="1" applyAlignment="1">
      <alignment horizontal="center"/>
    </xf>
    <xf numFmtId="0" fontId="1" fillId="0" borderId="138" xfId="81" applyFont="1" applyFill="1" applyBorder="1" applyAlignment="1">
      <alignment horizontal="center"/>
    </xf>
    <xf numFmtId="0" fontId="1" fillId="0" borderId="137" xfId="81" applyFont="1" applyFill="1" applyBorder="1" applyAlignment="1">
      <alignment horizontal="center"/>
    </xf>
    <xf numFmtId="0" fontId="1" fillId="0" borderId="136" xfId="81" applyFont="1" applyFill="1" applyBorder="1" applyAlignment="1">
      <alignment horizontal="center"/>
    </xf>
    <xf numFmtId="0" fontId="1" fillId="0" borderId="137" xfId="81" applyFont="1" applyFill="1" applyBorder="1" applyAlignment="1">
      <alignment horizontal="center" vertical="center"/>
    </xf>
    <xf numFmtId="0" fontId="1" fillId="0" borderId="136" xfId="81" applyFont="1" applyFill="1" applyBorder="1" applyAlignment="1">
      <alignment horizontal="center" vertical="center"/>
    </xf>
    <xf numFmtId="0" fontId="1" fillId="0" borderId="143" xfId="81" applyFont="1" applyFill="1" applyBorder="1" applyAlignment="1">
      <alignment horizontal="center" vertical="center"/>
    </xf>
    <xf numFmtId="0" fontId="1" fillId="0" borderId="135" xfId="81" applyFont="1" applyFill="1" applyBorder="1" applyAlignment="1">
      <alignment horizontal="center" vertical="center"/>
    </xf>
    <xf numFmtId="0" fontId="1" fillId="0" borderId="140" xfId="81" applyFont="1" applyFill="1" applyBorder="1" applyAlignment="1">
      <alignment horizontal="center" vertical="center"/>
    </xf>
    <xf numFmtId="0" fontId="68" fillId="0" borderId="89" xfId="81" applyFont="1" applyFill="1" applyBorder="1" applyAlignment="1">
      <alignment horizontal="center" vertical="center"/>
    </xf>
    <xf numFmtId="180" fontId="1" fillId="0" borderId="89" xfId="81" applyNumberFormat="1" applyFont="1" applyFill="1" applyBorder="1" applyAlignment="1">
      <alignment horizontal="center" vertical="center"/>
    </xf>
    <xf numFmtId="0" fontId="1" fillId="0" borderId="89" xfId="81" applyFont="1" applyFill="1" applyBorder="1" applyAlignment="1">
      <alignment horizontal="center" vertical="center" shrinkToFit="1"/>
    </xf>
    <xf numFmtId="180" fontId="1" fillId="0" borderId="89" xfId="81" applyNumberFormat="1" applyFont="1" applyFill="1" applyBorder="1" applyAlignment="1">
      <alignment horizontal="right" vertical="center" wrapText="1"/>
    </xf>
    <xf numFmtId="0" fontId="75" fillId="0" borderId="0" xfId="81" applyFont="1" applyFill="1" applyBorder="1" applyAlignment="1">
      <alignment horizontal="center"/>
    </xf>
    <xf numFmtId="0" fontId="1" fillId="0" borderId="77" xfId="81" applyFont="1" applyFill="1" applyBorder="1" applyAlignment="1">
      <alignment horizontal="right"/>
    </xf>
    <xf numFmtId="0" fontId="1" fillId="0" borderId="89" xfId="81" applyFont="1" applyFill="1" applyBorder="1" applyAlignment="1">
      <alignment horizontal="center"/>
    </xf>
    <xf numFmtId="0" fontId="75" fillId="0" borderId="0" xfId="81" applyFont="1" applyFill="1" applyBorder="1" applyAlignment="1">
      <alignment horizontal="left" shrinkToFit="1"/>
    </xf>
    <xf numFmtId="0" fontId="1" fillId="0" borderId="0" xfId="74" applyFont="1" applyFill="1" applyAlignment="1">
      <alignment horizontal="right" vertical="center" shrinkToFit="1"/>
    </xf>
    <xf numFmtId="196" fontId="1" fillId="0" borderId="0" xfId="74" applyNumberFormat="1" applyFont="1" applyFill="1" applyBorder="1" applyAlignment="1">
      <alignment horizontal="center" vertical="center" shrinkToFit="1"/>
    </xf>
    <xf numFmtId="0" fontId="85" fillId="36" borderId="0" xfId="74" applyFont="1" applyFill="1" applyAlignment="1">
      <alignment horizontal="left" vertical="center"/>
    </xf>
    <xf numFmtId="0" fontId="1" fillId="0" borderId="42" xfId="74" applyFont="1" applyBorder="1" applyAlignment="1">
      <alignment horizontal="center" vertical="center"/>
    </xf>
    <xf numFmtId="0" fontId="1" fillId="0" borderId="120" xfId="74" applyFont="1" applyBorder="1" applyAlignment="1">
      <alignment horizontal="center" vertical="center"/>
    </xf>
    <xf numFmtId="0" fontId="1" fillId="0" borderId="79" xfId="74" applyFont="1" applyBorder="1" applyAlignment="1">
      <alignment horizontal="center" vertical="center"/>
    </xf>
    <xf numFmtId="0" fontId="1" fillId="0" borderId="2" xfId="74" applyFont="1" applyBorder="1" applyAlignment="1">
      <alignment horizontal="center" vertical="center"/>
    </xf>
    <xf numFmtId="196" fontId="1" fillId="0" borderId="0" xfId="74" applyNumberFormat="1" applyFont="1" applyAlignment="1">
      <alignment horizontal="left" vertical="center" indent="1"/>
    </xf>
    <xf numFmtId="0" fontId="1" fillId="0" borderId="39" xfId="74" applyFont="1" applyBorder="1" applyAlignment="1">
      <alignment horizontal="center" vertical="center"/>
    </xf>
    <xf numFmtId="0" fontId="1" fillId="0" borderId="122" xfId="74" applyFont="1" applyBorder="1" applyAlignment="1">
      <alignment horizontal="center" vertical="center"/>
    </xf>
    <xf numFmtId="0" fontId="1" fillId="0" borderId="41" xfId="74" applyFont="1" applyBorder="1" applyAlignment="1">
      <alignment horizontal="center" vertical="center"/>
    </xf>
    <xf numFmtId="0" fontId="1" fillId="0" borderId="3" xfId="74" applyFont="1" applyBorder="1" applyAlignment="1">
      <alignment horizontal="center" vertical="center"/>
    </xf>
    <xf numFmtId="0" fontId="1" fillId="0" borderId="117" xfId="74" applyFont="1" applyBorder="1" applyAlignment="1">
      <alignment horizontal="center" vertical="center"/>
    </xf>
    <xf numFmtId="0" fontId="1" fillId="0" borderId="43" xfId="70" applyFont="1" applyFill="1" applyBorder="1" applyAlignment="1">
      <alignment horizontal="center" vertical="center"/>
    </xf>
    <xf numFmtId="0" fontId="1" fillId="0" borderId="40" xfId="70" applyFont="1" applyFill="1" applyBorder="1" applyAlignment="1">
      <alignment horizontal="center" vertical="center"/>
    </xf>
    <xf numFmtId="0" fontId="1" fillId="0" borderId="29" xfId="70" applyFont="1" applyFill="1" applyBorder="1" applyAlignment="1">
      <alignment horizontal="center" vertical="center"/>
    </xf>
    <xf numFmtId="0" fontId="1" fillId="0" borderId="30" xfId="70" applyFont="1" applyFill="1" applyBorder="1" applyAlignment="1">
      <alignment horizontal="center" vertical="center"/>
    </xf>
    <xf numFmtId="0" fontId="1" fillId="0" borderId="12" xfId="70" applyFont="1" applyFill="1" applyBorder="1" applyAlignment="1">
      <alignment horizontal="center" vertical="center"/>
    </xf>
    <xf numFmtId="0" fontId="1" fillId="0" borderId="5" xfId="70" applyFont="1" applyFill="1" applyBorder="1" applyAlignment="1">
      <alignment horizontal="center" vertical="center"/>
    </xf>
    <xf numFmtId="0" fontId="85" fillId="0" borderId="0" xfId="70" applyFont="1" applyFill="1" applyAlignment="1">
      <alignment horizontal="center" vertical="center"/>
    </xf>
    <xf numFmtId="176" fontId="1" fillId="0" borderId="0" xfId="70" applyNumberFormat="1" applyFont="1" applyFill="1" applyAlignment="1">
      <alignment horizontal="center" vertical="center" shrinkToFit="1"/>
    </xf>
    <xf numFmtId="0" fontId="1" fillId="0" borderId="12" xfId="70" applyFont="1" applyFill="1" applyBorder="1" applyAlignment="1">
      <alignment vertical="center" wrapText="1"/>
    </xf>
    <xf numFmtId="0" fontId="1" fillId="0" borderId="2" xfId="70" applyFont="1" applyFill="1" applyBorder="1" applyAlignment="1">
      <alignment vertical="center" wrapText="1"/>
    </xf>
    <xf numFmtId="0" fontId="1" fillId="0" borderId="5" xfId="70" applyFont="1" applyFill="1" applyBorder="1" applyAlignment="1">
      <alignment vertical="center" wrapText="1"/>
    </xf>
    <xf numFmtId="0" fontId="1" fillId="0" borderId="0" xfId="70" applyFont="1" applyFill="1" applyAlignment="1">
      <alignment horizontal="left" vertical="center" shrinkToFit="1"/>
    </xf>
    <xf numFmtId="176" fontId="1" fillId="0" borderId="12" xfId="70" applyNumberFormat="1" applyFont="1" applyFill="1" applyBorder="1" applyAlignment="1">
      <alignment horizontal="center" vertical="center" shrinkToFit="1"/>
    </xf>
    <xf numFmtId="176" fontId="1" fillId="0" borderId="5" xfId="70" applyNumberFormat="1" applyFont="1" applyFill="1" applyBorder="1" applyAlignment="1">
      <alignment horizontal="center" vertical="center" shrinkToFit="1"/>
    </xf>
    <xf numFmtId="0" fontId="1" fillId="0" borderId="44" xfId="70" applyFont="1" applyFill="1" applyBorder="1" applyAlignment="1">
      <alignment horizontal="center" vertical="center"/>
    </xf>
    <xf numFmtId="0" fontId="1" fillId="0" borderId="34" xfId="70" applyFont="1" applyFill="1" applyBorder="1" applyAlignment="1">
      <alignment horizontal="center" vertical="center"/>
    </xf>
    <xf numFmtId="0" fontId="1" fillId="0" borderId="43" xfId="70" applyFont="1" applyFill="1" applyBorder="1" applyAlignment="1">
      <alignment vertical="center" wrapText="1"/>
    </xf>
    <xf numFmtId="0" fontId="1" fillId="0" borderId="40" xfId="70" applyFont="1" applyFill="1" applyBorder="1" applyAlignment="1">
      <alignment vertical="center" wrapText="1"/>
    </xf>
    <xf numFmtId="0" fontId="1" fillId="0" borderId="39" xfId="70" applyFont="1" applyFill="1" applyBorder="1" applyAlignment="1">
      <alignment vertical="center" wrapText="1"/>
    </xf>
    <xf numFmtId="0" fontId="1" fillId="0" borderId="41" xfId="70" applyFont="1" applyFill="1" applyBorder="1" applyAlignment="1">
      <alignment vertical="center" wrapText="1"/>
    </xf>
    <xf numFmtId="0" fontId="1" fillId="0" borderId="29" xfId="70" applyFont="1" applyFill="1" applyBorder="1" applyAlignment="1">
      <alignment vertical="center" wrapText="1"/>
    </xf>
    <xf numFmtId="0" fontId="1" fillId="0" borderId="30" xfId="70" applyFont="1" applyFill="1" applyBorder="1" applyAlignment="1">
      <alignment vertical="center" wrapText="1"/>
    </xf>
    <xf numFmtId="0" fontId="1" fillId="0" borderId="44" xfId="70" applyFont="1" applyFill="1" applyBorder="1" applyAlignment="1">
      <alignment vertical="center" wrapText="1"/>
    </xf>
    <xf numFmtId="0" fontId="1" fillId="0" borderId="45" xfId="70" applyFont="1" applyFill="1" applyBorder="1" applyAlignment="1">
      <alignment vertical="center" wrapText="1"/>
    </xf>
    <xf numFmtId="0" fontId="1" fillId="0" borderId="34" xfId="70" applyFont="1" applyFill="1" applyBorder="1" applyAlignment="1">
      <alignment vertical="center" wrapText="1"/>
    </xf>
    <xf numFmtId="0" fontId="85" fillId="0" borderId="0" xfId="71" applyFont="1" applyFill="1" applyAlignment="1">
      <alignment horizontal="center" vertical="center"/>
    </xf>
    <xf numFmtId="176" fontId="1" fillId="0" borderId="0" xfId="71" applyNumberFormat="1" applyFont="1" applyFill="1" applyAlignment="1">
      <alignment horizontal="center" vertical="center" shrinkToFit="1"/>
    </xf>
    <xf numFmtId="0" fontId="1" fillId="0" borderId="12" xfId="71" applyFont="1" applyFill="1" applyBorder="1" applyAlignment="1">
      <alignment vertical="center" shrinkToFit="1"/>
    </xf>
    <xf numFmtId="0" fontId="1" fillId="0" borderId="2" xfId="71" applyFont="1" applyFill="1" applyBorder="1" applyAlignment="1">
      <alignment vertical="center" shrinkToFit="1"/>
    </xf>
    <xf numFmtId="0" fontId="1" fillId="0" borderId="5" xfId="71" applyFont="1" applyFill="1" applyBorder="1" applyAlignment="1">
      <alignment vertical="center" shrinkToFit="1"/>
    </xf>
    <xf numFmtId="176" fontId="1" fillId="0" borderId="12" xfId="71" applyNumberFormat="1" applyFont="1" applyFill="1" applyBorder="1" applyAlignment="1">
      <alignment horizontal="center" vertical="center" shrinkToFit="1"/>
    </xf>
    <xf numFmtId="176" fontId="1" fillId="0" borderId="2" xfId="71" applyNumberFormat="1" applyFont="1" applyFill="1" applyBorder="1" applyAlignment="1">
      <alignment horizontal="center" vertical="center" shrinkToFit="1"/>
    </xf>
    <xf numFmtId="176" fontId="1" fillId="0" borderId="5" xfId="71" applyNumberFormat="1" applyFont="1" applyFill="1" applyBorder="1" applyAlignment="1">
      <alignment horizontal="center" vertical="center" shrinkToFit="1"/>
    </xf>
    <xf numFmtId="0" fontId="1" fillId="0" borderId="43" xfId="71" applyFont="1" applyFill="1" applyBorder="1" applyAlignment="1">
      <alignment horizontal="center" vertical="center"/>
    </xf>
    <xf numFmtId="0" fontId="1" fillId="0" borderId="40" xfId="71" applyFont="1" applyFill="1" applyBorder="1" applyAlignment="1">
      <alignment horizontal="center" vertical="center"/>
    </xf>
    <xf numFmtId="0" fontId="1" fillId="0" borderId="29" xfId="71" applyFont="1" applyFill="1" applyBorder="1" applyAlignment="1">
      <alignment horizontal="center" vertical="center"/>
    </xf>
    <xf numFmtId="0" fontId="1" fillId="0" borderId="30" xfId="71" applyFont="1" applyFill="1" applyBorder="1" applyAlignment="1">
      <alignment horizontal="center" vertical="center"/>
    </xf>
    <xf numFmtId="0" fontId="1" fillId="0" borderId="44" xfId="71" applyFont="1" applyFill="1" applyBorder="1" applyAlignment="1">
      <alignment horizontal="center" vertical="center"/>
    </xf>
    <xf numFmtId="0" fontId="1" fillId="0" borderId="34" xfId="71" applyFont="1" applyFill="1" applyBorder="1" applyAlignment="1">
      <alignment horizontal="center" vertical="center"/>
    </xf>
    <xf numFmtId="0" fontId="1" fillId="0" borderId="3" xfId="71" applyFont="1" applyFill="1" applyBorder="1" applyAlignment="1">
      <alignment horizontal="center" vertical="center"/>
    </xf>
    <xf numFmtId="0" fontId="1" fillId="0" borderId="42" xfId="71" applyFont="1" applyFill="1" applyBorder="1" applyAlignment="1">
      <alignment horizontal="center" vertical="center"/>
    </xf>
    <xf numFmtId="0" fontId="1" fillId="0" borderId="43" xfId="71" applyFont="1" applyFill="1" applyBorder="1" applyAlignment="1">
      <alignment horizontal="center" vertical="center" shrinkToFit="1"/>
    </xf>
    <xf numFmtId="0" fontId="1" fillId="0" borderId="40" xfId="71" applyFont="1" applyFill="1" applyBorder="1" applyAlignment="1">
      <alignment horizontal="center" vertical="center" shrinkToFit="1"/>
    </xf>
    <xf numFmtId="0" fontId="1" fillId="0" borderId="43" xfId="71" applyFont="1" applyFill="1" applyBorder="1" applyAlignment="1">
      <alignment vertical="center" shrinkToFit="1"/>
    </xf>
    <xf numFmtId="0" fontId="1" fillId="0" borderId="42" xfId="71" applyFont="1" applyFill="1" applyBorder="1" applyAlignment="1">
      <alignment vertical="center" shrinkToFit="1"/>
    </xf>
    <xf numFmtId="0" fontId="1" fillId="0" borderId="40" xfId="71" applyFont="1" applyFill="1" applyBorder="1" applyAlignment="1">
      <alignment vertical="center" shrinkToFit="1"/>
    </xf>
    <xf numFmtId="0" fontId="1" fillId="0" borderId="39" xfId="71" applyFont="1" applyFill="1" applyBorder="1" applyAlignment="1">
      <alignment horizontal="center" vertical="center" shrinkToFit="1"/>
    </xf>
    <xf numFmtId="0" fontId="1" fillId="0" borderId="41" xfId="71" applyFont="1" applyFill="1" applyBorder="1" applyAlignment="1">
      <alignment horizontal="center" vertical="center" shrinkToFit="1"/>
    </xf>
    <xf numFmtId="0" fontId="1" fillId="0" borderId="39" xfId="71" applyFont="1" applyFill="1" applyBorder="1" applyAlignment="1">
      <alignment vertical="center" shrinkToFit="1"/>
    </xf>
    <xf numFmtId="0" fontId="1" fillId="0" borderId="0" xfId="71" applyFont="1" applyFill="1" applyBorder="1" applyAlignment="1">
      <alignment vertical="center" shrinkToFit="1"/>
    </xf>
    <xf numFmtId="0" fontId="1" fillId="0" borderId="41" xfId="71" applyFont="1" applyFill="1" applyBorder="1" applyAlignment="1">
      <alignment vertical="center" shrinkToFit="1"/>
    </xf>
    <xf numFmtId="0" fontId="1" fillId="0" borderId="29" xfId="71" applyFont="1" applyFill="1" applyBorder="1" applyAlignment="1">
      <alignment horizontal="center" vertical="center" shrinkToFit="1"/>
    </xf>
    <xf numFmtId="0" fontId="1" fillId="0" borderId="30" xfId="71" applyFont="1" applyFill="1" applyBorder="1" applyAlignment="1">
      <alignment horizontal="center" vertical="center" shrinkToFit="1"/>
    </xf>
    <xf numFmtId="0" fontId="1" fillId="0" borderId="29" xfId="71" applyFont="1" applyFill="1" applyBorder="1" applyAlignment="1">
      <alignment vertical="center" shrinkToFit="1"/>
    </xf>
    <xf numFmtId="0" fontId="1" fillId="0" borderId="3" xfId="71" applyFont="1" applyFill="1" applyBorder="1" applyAlignment="1">
      <alignment vertical="center" shrinkToFit="1"/>
    </xf>
    <xf numFmtId="0" fontId="1" fillId="0" borderId="30" xfId="71" applyFont="1" applyFill="1" applyBorder="1" applyAlignment="1">
      <alignment vertical="center" shrinkToFit="1"/>
    </xf>
    <xf numFmtId="0" fontId="1" fillId="0" borderId="39" xfId="71" applyFont="1" applyFill="1" applyBorder="1" applyAlignment="1">
      <alignment horizontal="center" vertical="center"/>
    </xf>
    <xf numFmtId="0" fontId="1" fillId="0" borderId="41" xfId="71" applyFont="1" applyFill="1" applyBorder="1" applyAlignment="1">
      <alignment horizontal="center" vertical="center"/>
    </xf>
    <xf numFmtId="176" fontId="1" fillId="0" borderId="43" xfId="71" applyNumberFormat="1" applyFont="1" applyFill="1" applyBorder="1" applyAlignment="1">
      <alignment horizontal="center" vertical="center" shrinkToFit="1"/>
    </xf>
    <xf numFmtId="176" fontId="1" fillId="0" borderId="40" xfId="71" applyNumberFormat="1" applyFont="1" applyFill="1" applyBorder="1" applyAlignment="1">
      <alignment horizontal="center" vertical="center" shrinkToFit="1"/>
    </xf>
    <xf numFmtId="176" fontId="1" fillId="0" borderId="29" xfId="71" applyNumberFormat="1" applyFont="1" applyFill="1" applyBorder="1" applyAlignment="1">
      <alignment horizontal="center" vertical="center" shrinkToFit="1"/>
    </xf>
    <xf numFmtId="176" fontId="1" fillId="0" borderId="30" xfId="71" applyNumberFormat="1" applyFont="1" applyFill="1" applyBorder="1" applyAlignment="1">
      <alignment horizontal="center" vertical="center" shrinkToFit="1"/>
    </xf>
    <xf numFmtId="176" fontId="1" fillId="0" borderId="0" xfId="71" applyNumberFormat="1" applyFont="1" applyFill="1" applyAlignment="1">
      <alignment horizontal="center" vertical="center"/>
    </xf>
    <xf numFmtId="0" fontId="1" fillId="0" borderId="0" xfId="71" applyFont="1" applyFill="1" applyBorder="1" applyAlignment="1">
      <alignment horizontal="center" vertical="center" shrinkToFit="1"/>
    </xf>
    <xf numFmtId="176" fontId="39" fillId="4" borderId="0" xfId="69" applyNumberFormat="1" applyFont="1" applyFill="1" applyAlignment="1">
      <alignment horizontal="center" shrinkToFit="1"/>
    </xf>
    <xf numFmtId="176" fontId="1" fillId="0" borderId="0" xfId="74" applyNumberFormat="1" applyFont="1" applyAlignment="1">
      <alignment horizontal="right" vertical="center" indent="1" shrinkToFit="1"/>
    </xf>
    <xf numFmtId="0" fontId="39" fillId="4" borderId="12" xfId="69" applyFont="1" applyFill="1" applyBorder="1" applyAlignment="1">
      <alignment horizontal="center" vertical="center" shrinkToFit="1"/>
    </xf>
    <xf numFmtId="0" fontId="39" fillId="4" borderId="2" xfId="69" applyFont="1" applyFill="1" applyBorder="1" applyAlignment="1">
      <alignment horizontal="center" vertical="center" shrinkToFit="1"/>
    </xf>
    <xf numFmtId="0" fontId="39" fillId="4" borderId="5" xfId="69" applyFont="1" applyFill="1" applyBorder="1" applyAlignment="1">
      <alignment horizontal="center" vertical="center" shrinkToFit="1"/>
    </xf>
    <xf numFmtId="176" fontId="39" fillId="4" borderId="12" xfId="69" applyNumberFormat="1" applyFont="1" applyFill="1" applyBorder="1" applyAlignment="1">
      <alignment horizontal="center" vertical="center" shrinkToFit="1"/>
    </xf>
    <xf numFmtId="176" fontId="39" fillId="4" borderId="5" xfId="69" applyNumberFormat="1" applyFont="1" applyFill="1" applyBorder="1" applyAlignment="1">
      <alignment horizontal="center" vertical="center" shrinkToFit="1"/>
    </xf>
    <xf numFmtId="0" fontId="39" fillId="0" borderId="12" xfId="69" applyFont="1" applyFill="1" applyBorder="1" applyAlignment="1">
      <alignment horizontal="left" vertical="center" wrapText="1" shrinkToFit="1"/>
    </xf>
    <xf numFmtId="0" fontId="39" fillId="0" borderId="2" xfId="69" applyFont="1" applyFill="1" applyBorder="1" applyAlignment="1">
      <alignment horizontal="left" vertical="center" wrapText="1" shrinkToFit="1"/>
    </xf>
    <xf numFmtId="0" fontId="39" fillId="0" borderId="5" xfId="69" applyFont="1" applyFill="1" applyBorder="1" applyAlignment="1">
      <alignment horizontal="left" vertical="center" wrapText="1" shrinkToFit="1"/>
    </xf>
    <xf numFmtId="176" fontId="39" fillId="0" borderId="12" xfId="69" applyNumberFormat="1" applyFont="1" applyFill="1" applyBorder="1" applyAlignment="1">
      <alignment horizontal="center" vertical="center" shrinkToFit="1"/>
    </xf>
    <xf numFmtId="176" fontId="39" fillId="0" borderId="5" xfId="69" applyNumberFormat="1" applyFont="1" applyFill="1" applyBorder="1" applyAlignment="1">
      <alignment horizontal="center" vertical="center" shrinkToFit="1"/>
    </xf>
    <xf numFmtId="0" fontId="95" fillId="0" borderId="0" xfId="69" applyFont="1" applyAlignment="1">
      <alignment horizontal="center"/>
    </xf>
    <xf numFmtId="0" fontId="39" fillId="0" borderId="0" xfId="69" applyFont="1" applyFill="1" applyAlignment="1">
      <alignment wrapText="1"/>
    </xf>
    <xf numFmtId="0" fontId="95" fillId="36" borderId="0" xfId="69" applyFont="1" applyFill="1" applyAlignment="1">
      <alignment horizontal="left" indent="1"/>
    </xf>
    <xf numFmtId="0" fontId="39" fillId="0" borderId="0" xfId="69" applyFont="1" applyFill="1" applyAlignment="1">
      <alignment horizontal="left" vertical="center" indent="1" shrinkToFit="1"/>
    </xf>
    <xf numFmtId="0" fontId="39" fillId="4" borderId="0" xfId="69" applyFont="1" applyFill="1" applyAlignment="1">
      <alignment vertical="center" shrinkToFit="1"/>
    </xf>
    <xf numFmtId="0" fontId="39" fillId="4" borderId="0" xfId="69" applyFont="1" applyFill="1" applyAlignment="1">
      <alignment horizontal="center" vertical="center" shrinkToFit="1"/>
    </xf>
    <xf numFmtId="176" fontId="39" fillId="4" borderId="12" xfId="72" applyNumberFormat="1" applyFont="1" applyFill="1" applyBorder="1" applyAlignment="1">
      <alignment horizontal="center" vertical="center" shrinkToFit="1"/>
    </xf>
    <xf numFmtId="176" fontId="39" fillId="4" borderId="2" xfId="72" applyNumberFormat="1" applyFont="1" applyFill="1" applyBorder="1" applyAlignment="1">
      <alignment horizontal="center" vertical="center" shrinkToFit="1"/>
    </xf>
    <xf numFmtId="176" fontId="39" fillId="4" borderId="5" xfId="72" applyNumberFormat="1" applyFont="1" applyFill="1" applyBorder="1" applyAlignment="1">
      <alignment horizontal="center" vertical="center" shrinkToFit="1"/>
    </xf>
    <xf numFmtId="0" fontId="39" fillId="0" borderId="43" xfId="72" applyFont="1" applyBorder="1" applyAlignment="1">
      <alignment horizontal="center" vertical="center" wrapText="1"/>
    </xf>
    <xf numFmtId="0" fontId="39" fillId="0" borderId="40" xfId="72" applyFont="1" applyBorder="1" applyAlignment="1">
      <alignment horizontal="center" vertical="center" wrapText="1"/>
    </xf>
    <xf numFmtId="0" fontId="39" fillId="0" borderId="29" xfId="72" applyFont="1" applyBorder="1" applyAlignment="1">
      <alignment horizontal="center" vertical="center" wrapText="1"/>
    </xf>
    <xf numFmtId="0" fontId="39" fillId="0" borderId="30" xfId="72" applyFont="1" applyBorder="1" applyAlignment="1">
      <alignment horizontal="center" vertical="center" wrapText="1"/>
    </xf>
    <xf numFmtId="0" fontId="39" fillId="0" borderId="42" xfId="72" applyFont="1" applyBorder="1" applyAlignment="1">
      <alignment horizontal="center" vertical="center" wrapText="1"/>
    </xf>
    <xf numFmtId="0" fontId="39" fillId="0" borderId="3" xfId="72" applyFont="1" applyBorder="1" applyAlignment="1">
      <alignment horizontal="center" vertical="center" wrapText="1"/>
    </xf>
    <xf numFmtId="0" fontId="39" fillId="0" borderId="43" xfId="72" applyFont="1" applyBorder="1" applyAlignment="1">
      <alignment horizontal="center" vertical="center"/>
    </xf>
    <xf numFmtId="0" fontId="39" fillId="0" borderId="40" xfId="72" applyFont="1" applyBorder="1" applyAlignment="1">
      <alignment horizontal="center" vertical="center"/>
    </xf>
    <xf numFmtId="0" fontId="39" fillId="0" borderId="29" xfId="72" applyFont="1" applyBorder="1" applyAlignment="1">
      <alignment horizontal="center" vertical="center"/>
    </xf>
    <xf numFmtId="0" fontId="39" fillId="0" borderId="30" xfId="72" applyFont="1" applyBorder="1" applyAlignment="1">
      <alignment horizontal="center" vertical="center"/>
    </xf>
    <xf numFmtId="0" fontId="39" fillId="4" borderId="12" xfId="72" applyFont="1" applyFill="1" applyBorder="1" applyAlignment="1">
      <alignment vertical="center" wrapText="1"/>
    </xf>
    <xf numFmtId="0" fontId="39" fillId="4" borderId="5" xfId="72" applyFont="1" applyFill="1" applyBorder="1" applyAlignment="1">
      <alignment vertical="center" wrapText="1"/>
    </xf>
    <xf numFmtId="0" fontId="39" fillId="0" borderId="12" xfId="72" applyFont="1" applyFill="1" applyBorder="1" applyAlignment="1">
      <alignment vertical="center" wrapText="1"/>
    </xf>
    <xf numFmtId="0" fontId="39" fillId="0" borderId="2" xfId="72" applyFont="1" applyFill="1" applyBorder="1" applyAlignment="1">
      <alignment vertical="center" wrapText="1"/>
    </xf>
    <xf numFmtId="0" fontId="39" fillId="0" borderId="5" xfId="72" applyFont="1" applyFill="1" applyBorder="1" applyAlignment="1">
      <alignment vertical="center" wrapText="1"/>
    </xf>
    <xf numFmtId="0" fontId="39" fillId="4" borderId="2" xfId="72" applyFont="1" applyFill="1" applyBorder="1" applyAlignment="1">
      <alignment vertical="center" wrapText="1"/>
    </xf>
    <xf numFmtId="0" fontId="39" fillId="4" borderId="12" xfId="72" applyFont="1" applyFill="1" applyBorder="1" applyAlignment="1">
      <alignment vertical="center" shrinkToFit="1"/>
    </xf>
    <xf numFmtId="0" fontId="39" fillId="4" borderId="5" xfId="72" applyFont="1" applyFill="1" applyBorder="1" applyAlignment="1">
      <alignment vertical="center" shrinkToFit="1"/>
    </xf>
    <xf numFmtId="6" fontId="39" fillId="4" borderId="12" xfId="72" applyNumberFormat="1" applyFont="1" applyFill="1" applyBorder="1" applyAlignment="1">
      <alignment vertical="center" shrinkToFit="1"/>
    </xf>
    <xf numFmtId="0" fontId="39" fillId="4" borderId="0" xfId="72" applyFont="1" applyFill="1" applyAlignment="1">
      <alignment horizontal="left" vertical="center" shrinkToFit="1"/>
    </xf>
    <xf numFmtId="0" fontId="95" fillId="0" borderId="0" xfId="72" applyFont="1" applyAlignment="1">
      <alignment horizontal="center" vertical="center"/>
    </xf>
    <xf numFmtId="0" fontId="39" fillId="0" borderId="0" xfId="72" applyFont="1" applyFill="1" applyAlignment="1">
      <alignment horizontal="center" vertical="center" shrinkToFit="1"/>
    </xf>
    <xf numFmtId="0" fontId="39" fillId="0" borderId="0" xfId="72" applyFont="1" applyFill="1" applyAlignment="1">
      <alignment horizontal="left" vertical="top" shrinkToFit="1"/>
    </xf>
    <xf numFmtId="0" fontId="39" fillId="0" borderId="0" xfId="72" applyFont="1" applyFill="1" applyAlignment="1">
      <alignment horizontal="left" vertical="center" shrinkToFit="1"/>
    </xf>
    <xf numFmtId="176" fontId="6" fillId="0" borderId="0" xfId="74" applyNumberFormat="1" applyFont="1" applyFill="1" applyAlignment="1">
      <alignment horizontal="distributed" vertical="center" shrinkToFit="1"/>
    </xf>
    <xf numFmtId="0" fontId="1" fillId="0" borderId="0" xfId="74" applyFont="1" applyFill="1" applyAlignment="1">
      <alignment horizontal="center" vertical="center"/>
    </xf>
    <xf numFmtId="0" fontId="1" fillId="0" borderId="0" xfId="74" applyFont="1" applyFill="1" applyAlignment="1">
      <alignment horizontal="distributed" vertical="center" indent="1"/>
    </xf>
    <xf numFmtId="0" fontId="85" fillId="0" borderId="0" xfId="74" applyFont="1" applyFill="1" applyAlignment="1">
      <alignment horizontal="center" vertical="center"/>
    </xf>
    <xf numFmtId="176" fontId="1" fillId="0" borderId="0" xfId="74" applyNumberFormat="1" applyFont="1" applyFill="1" applyAlignment="1">
      <alignment horizontal="right" vertical="center"/>
    </xf>
    <xf numFmtId="0" fontId="1" fillId="0" borderId="0" xfId="74" applyFont="1" applyFill="1" applyAlignment="1" applyProtection="1">
      <alignment horizontal="distributed" vertical="center"/>
      <protection locked="0"/>
    </xf>
    <xf numFmtId="0" fontId="1" fillId="0" borderId="0" xfId="74" applyFont="1" applyFill="1">
      <alignment vertical="center"/>
    </xf>
    <xf numFmtId="0" fontId="85" fillId="0" borderId="0" xfId="74" applyFont="1" applyFill="1" applyAlignment="1">
      <alignment horizontal="left" vertical="center" indent="1"/>
    </xf>
    <xf numFmtId="0" fontId="1" fillId="0" borderId="0" xfId="74" applyFont="1" applyFill="1" applyAlignment="1">
      <alignment horizontal="left" vertical="center" indent="2" shrinkToFit="1"/>
    </xf>
    <xf numFmtId="195" fontId="1" fillId="0" borderId="0" xfId="74" applyNumberFormat="1" applyFont="1" applyFill="1">
      <alignment vertical="center"/>
    </xf>
    <xf numFmtId="0" fontId="85" fillId="0" borderId="0" xfId="74" applyFont="1" applyFill="1" applyAlignment="1">
      <alignment horizontal="left" vertical="center" indent="9"/>
    </xf>
    <xf numFmtId="0" fontId="1" fillId="0" borderId="0" xfId="63" applyFont="1" applyFill="1" applyAlignment="1">
      <alignment horizontal="center" vertical="center"/>
    </xf>
    <xf numFmtId="176" fontId="1" fillId="0" borderId="0" xfId="63" applyNumberFormat="1" applyFont="1" applyFill="1" applyAlignment="1">
      <alignment horizontal="center" vertical="center" shrinkToFit="1"/>
    </xf>
    <xf numFmtId="0" fontId="87" fillId="0" borderId="0" xfId="63" applyFont="1" applyFill="1" applyAlignment="1">
      <alignment horizontal="center" vertical="center"/>
    </xf>
    <xf numFmtId="0" fontId="1" fillId="0" borderId="12" xfId="63" applyFont="1" applyFill="1" applyBorder="1" applyAlignment="1">
      <alignment horizontal="center" vertical="center"/>
    </xf>
    <xf numFmtId="0" fontId="1" fillId="0" borderId="2" xfId="63" applyFont="1" applyFill="1" applyBorder="1" applyAlignment="1">
      <alignment horizontal="center" vertical="center"/>
    </xf>
    <xf numFmtId="0" fontId="1" fillId="0" borderId="5" xfId="63" applyFont="1" applyFill="1" applyBorder="1" applyAlignment="1">
      <alignment horizontal="center" vertical="center"/>
    </xf>
    <xf numFmtId="0" fontId="1" fillId="0" borderId="12" xfId="63" applyFont="1" applyFill="1" applyBorder="1" applyAlignment="1">
      <alignment vertical="center" wrapText="1"/>
    </xf>
    <xf numFmtId="0" fontId="1" fillId="0" borderId="2" xfId="63" applyFont="1" applyFill="1" applyBorder="1" applyAlignment="1">
      <alignment vertical="center" wrapText="1"/>
    </xf>
    <xf numFmtId="0" fontId="1" fillId="0" borderId="5" xfId="63" applyFont="1" applyFill="1" applyBorder="1" applyAlignment="1">
      <alignment vertical="center" wrapText="1"/>
    </xf>
    <xf numFmtId="176" fontId="1" fillId="0" borderId="12" xfId="63" applyNumberFormat="1" applyFont="1" applyFill="1" applyBorder="1" applyAlignment="1">
      <alignment horizontal="left" vertical="center" shrinkToFit="1"/>
    </xf>
    <xf numFmtId="176" fontId="1" fillId="0" borderId="2" xfId="63" applyNumberFormat="1" applyFont="1" applyFill="1" applyBorder="1" applyAlignment="1">
      <alignment horizontal="left" vertical="center" shrinkToFit="1"/>
    </xf>
    <xf numFmtId="176" fontId="1" fillId="0" borderId="5" xfId="63" applyNumberFormat="1" applyFont="1" applyFill="1" applyBorder="1" applyAlignment="1">
      <alignment horizontal="left" vertical="center" shrinkToFit="1"/>
    </xf>
    <xf numFmtId="0" fontId="1" fillId="0" borderId="43" xfId="63" applyFont="1" applyFill="1" applyBorder="1" applyAlignment="1">
      <alignment horizontal="center" vertical="center"/>
    </xf>
    <xf numFmtId="0" fontId="1" fillId="0" borderId="42" xfId="63" applyFont="1" applyFill="1" applyBorder="1" applyAlignment="1">
      <alignment horizontal="center" vertical="center"/>
    </xf>
    <xf numFmtId="176" fontId="1" fillId="0" borderId="42" xfId="63" applyNumberFormat="1" applyFont="1" applyFill="1" applyBorder="1" applyAlignment="1">
      <alignment horizontal="left" vertical="center" shrinkToFit="1"/>
    </xf>
    <xf numFmtId="176" fontId="1" fillId="0" borderId="40" xfId="63" applyNumberFormat="1" applyFont="1" applyFill="1" applyBorder="1" applyAlignment="1">
      <alignment horizontal="left" vertical="center" shrinkToFit="1"/>
    </xf>
    <xf numFmtId="0" fontId="1" fillId="0" borderId="29" xfId="63" applyFont="1" applyFill="1" applyBorder="1" applyAlignment="1">
      <alignment horizontal="center" vertical="center"/>
    </xf>
    <xf numFmtId="0" fontId="1" fillId="0" borderId="3" xfId="63" applyFont="1" applyFill="1" applyBorder="1" applyAlignment="1">
      <alignment horizontal="center" vertical="center"/>
    </xf>
    <xf numFmtId="176" fontId="1" fillId="0" borderId="3" xfId="63" applyNumberFormat="1" applyFont="1" applyFill="1" applyBorder="1" applyAlignment="1">
      <alignment horizontal="left" vertical="center" shrinkToFit="1"/>
    </xf>
    <xf numFmtId="176" fontId="1" fillId="0" borderId="30" xfId="63" applyNumberFormat="1" applyFont="1" applyFill="1" applyBorder="1" applyAlignment="1">
      <alignment horizontal="left" vertical="center" shrinkToFit="1"/>
    </xf>
    <xf numFmtId="0" fontId="1" fillId="0" borderId="0" xfId="63" applyFont="1" applyFill="1" applyAlignment="1">
      <alignment vertical="center" wrapText="1"/>
    </xf>
    <xf numFmtId="192" fontId="1" fillId="0" borderId="42" xfId="63" applyNumberFormat="1" applyFont="1" applyFill="1" applyBorder="1" applyAlignment="1">
      <alignment horizontal="left" vertical="center" shrinkToFit="1"/>
    </xf>
    <xf numFmtId="192" fontId="1" fillId="0" borderId="40" xfId="63" applyNumberFormat="1" applyFont="1" applyFill="1" applyBorder="1" applyAlignment="1">
      <alignment horizontal="left" vertical="center" shrinkToFit="1"/>
    </xf>
    <xf numFmtId="197" fontId="1" fillId="0" borderId="3" xfId="63" applyNumberFormat="1" applyFont="1" applyFill="1" applyBorder="1" applyAlignment="1">
      <alignment horizontal="left" vertical="center" shrinkToFit="1"/>
    </xf>
    <xf numFmtId="197" fontId="1" fillId="0" borderId="30" xfId="63" applyNumberFormat="1" applyFont="1" applyFill="1" applyBorder="1" applyAlignment="1">
      <alignment horizontal="left" vertical="center" shrinkToFit="1"/>
    </xf>
    <xf numFmtId="0" fontId="1" fillId="0" borderId="43" xfId="63" applyFont="1" applyFill="1" applyBorder="1" applyAlignment="1">
      <alignment horizontal="left" vertical="top" wrapText="1"/>
    </xf>
    <xf numFmtId="0" fontId="1" fillId="0" borderId="42" xfId="63" applyFont="1" applyFill="1" applyBorder="1" applyAlignment="1">
      <alignment horizontal="left" vertical="top" wrapText="1"/>
    </xf>
    <xf numFmtId="0" fontId="1" fillId="0" borderId="40" xfId="63" applyFont="1" applyFill="1" applyBorder="1" applyAlignment="1">
      <alignment horizontal="left" vertical="top" wrapText="1"/>
    </xf>
    <xf numFmtId="0" fontId="1" fillId="0" borderId="39" xfId="63" applyFont="1" applyFill="1" applyBorder="1" applyAlignment="1">
      <alignment horizontal="left" vertical="top" wrapText="1"/>
    </xf>
    <xf numFmtId="0" fontId="1" fillId="0" borderId="0" xfId="63" applyFont="1" applyFill="1" applyBorder="1" applyAlignment="1">
      <alignment horizontal="left" vertical="top" wrapText="1"/>
    </xf>
    <xf numFmtId="0" fontId="1" fillId="0" borderId="41" xfId="63" applyFont="1" applyFill="1" applyBorder="1" applyAlignment="1">
      <alignment horizontal="left" vertical="top" wrapText="1"/>
    </xf>
    <xf numFmtId="0" fontId="1" fillId="0" borderId="29" xfId="63" applyFont="1" applyFill="1" applyBorder="1" applyAlignment="1">
      <alignment horizontal="left" vertical="top" wrapText="1"/>
    </xf>
    <xf numFmtId="0" fontId="1" fillId="0" borderId="3" xfId="63" applyFont="1" applyFill="1" applyBorder="1" applyAlignment="1">
      <alignment horizontal="left" vertical="top" wrapText="1"/>
    </xf>
    <xf numFmtId="0" fontId="1" fillId="0" borderId="30" xfId="63" applyFont="1" applyFill="1" applyBorder="1" applyAlignment="1">
      <alignment horizontal="left" vertical="top" wrapText="1"/>
    </xf>
    <xf numFmtId="0" fontId="1" fillId="0" borderId="0" xfId="74" applyFont="1" applyFill="1" applyBorder="1" applyAlignment="1">
      <alignment horizontal="distributed" vertical="center" indent="1"/>
    </xf>
    <xf numFmtId="193" fontId="1" fillId="0" borderId="0" xfId="74" applyNumberFormat="1" applyFont="1" applyFill="1" applyAlignment="1">
      <alignment horizontal="left" vertical="center"/>
    </xf>
    <xf numFmtId="0" fontId="1" fillId="0" borderId="0" xfId="74" applyFont="1" applyFill="1" applyAlignment="1">
      <alignment vertical="center"/>
    </xf>
    <xf numFmtId="0" fontId="1" fillId="0" borderId="0" xfId="74" applyFont="1" applyFill="1" applyAlignment="1">
      <alignment horizontal="right" vertical="center"/>
    </xf>
    <xf numFmtId="0" fontId="1" fillId="0" borderId="0" xfId="74" applyFont="1" applyFill="1" applyAlignment="1">
      <alignment horizontal="left" vertical="center"/>
    </xf>
    <xf numFmtId="176" fontId="1" fillId="0" borderId="0" xfId="74" applyNumberFormat="1" applyFont="1" applyFill="1">
      <alignment vertical="center"/>
    </xf>
    <xf numFmtId="176" fontId="1" fillId="0" borderId="0" xfId="74" applyNumberFormat="1" applyFont="1" applyFill="1" applyAlignment="1">
      <alignment horizontal="right" vertical="center" shrinkToFit="1"/>
    </xf>
    <xf numFmtId="0" fontId="1" fillId="0" borderId="0" xfId="74" applyFont="1" applyFill="1" applyAlignment="1">
      <alignment horizontal="left" vertical="center" indent="1" shrinkToFit="1"/>
    </xf>
    <xf numFmtId="0" fontId="1" fillId="0" borderId="0" xfId="74" applyFont="1" applyFill="1" applyAlignment="1">
      <alignment vertical="center" shrinkToFit="1"/>
    </xf>
    <xf numFmtId="0" fontId="1" fillId="0" borderId="0" xfId="74" applyFont="1" applyFill="1" applyAlignment="1">
      <alignment horizontal="distributed" vertical="center"/>
    </xf>
    <xf numFmtId="182" fontId="1" fillId="0" borderId="0" xfId="74" applyNumberFormat="1" applyFont="1" applyFill="1">
      <alignment vertical="center"/>
    </xf>
    <xf numFmtId="176" fontId="1" fillId="0" borderId="0" xfId="74" applyNumberFormat="1" applyFont="1" applyAlignment="1">
      <alignment horizontal="left" vertical="center" indent="1"/>
    </xf>
    <xf numFmtId="0" fontId="91" fillId="0" borderId="44" xfId="0" applyFont="1" applyBorder="1" applyAlignment="1">
      <alignment horizontal="center" vertical="center"/>
    </xf>
    <xf numFmtId="0" fontId="91" fillId="0" borderId="34" xfId="0" applyFont="1" applyBorder="1" applyAlignment="1">
      <alignment horizontal="center" vertical="center"/>
    </xf>
    <xf numFmtId="0" fontId="0" fillId="0" borderId="11" xfId="0" applyFont="1" applyBorder="1" applyAlignment="1">
      <alignment horizontal="center" vertical="center"/>
    </xf>
    <xf numFmtId="0" fontId="0" fillId="0" borderId="44" xfId="0" applyFont="1" applyBorder="1" applyAlignment="1">
      <alignment horizontal="center" vertical="center"/>
    </xf>
    <xf numFmtId="0" fontId="0" fillId="0" borderId="34"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lignment horizontal="center" vertical="center"/>
    </xf>
    <xf numFmtId="0" fontId="89" fillId="0" borderId="44" xfId="0" applyFont="1" applyBorder="1" applyAlignment="1">
      <alignment horizontal="center" vertical="center" wrapText="1"/>
    </xf>
    <xf numFmtId="0" fontId="89" fillId="0" borderId="34" xfId="0" applyFont="1" applyBorder="1" applyAlignment="1">
      <alignment horizontal="center" vertical="center"/>
    </xf>
    <xf numFmtId="176" fontId="1" fillId="0" borderId="0" xfId="74" applyNumberFormat="1" applyFont="1" applyFill="1" applyAlignment="1">
      <alignment horizontal="left" vertical="center" indent="1"/>
    </xf>
    <xf numFmtId="176" fontId="1" fillId="36" borderId="0" xfId="74" applyNumberFormat="1" applyFont="1" applyFill="1" applyAlignment="1">
      <alignment horizontal="right" vertical="center" shrinkToFit="1"/>
    </xf>
    <xf numFmtId="182" fontId="1" fillId="36" borderId="0" xfId="74" applyNumberFormat="1" applyFont="1" applyFill="1">
      <alignment vertical="center"/>
    </xf>
    <xf numFmtId="0" fontId="1" fillId="0" borderId="0" xfId="63" applyFont="1" applyFill="1" applyAlignment="1">
      <alignment horizontal="center" vertical="center" shrinkToFit="1"/>
    </xf>
    <xf numFmtId="0" fontId="84" fillId="0" borderId="0" xfId="63" applyFont="1" applyFill="1" applyAlignment="1">
      <alignment horizontal="center" vertical="center"/>
    </xf>
    <xf numFmtId="0" fontId="39" fillId="0" borderId="0" xfId="63" applyFont="1" applyFill="1" applyAlignment="1">
      <alignment vertical="center" wrapText="1"/>
    </xf>
    <xf numFmtId="176" fontId="1" fillId="0" borderId="0" xfId="63" applyNumberFormat="1" applyFont="1" applyFill="1" applyAlignment="1">
      <alignment horizontal="left" vertical="center" indent="1" shrinkToFit="1"/>
    </xf>
    <xf numFmtId="0" fontId="120" fillId="0" borderId="0" xfId="63" applyFont="1" applyFill="1" applyAlignment="1">
      <alignment horizontal="center" vertical="center"/>
    </xf>
    <xf numFmtId="0" fontId="103" fillId="0" borderId="0" xfId="63" applyFont="1" applyFill="1" applyAlignment="1">
      <alignment horizontal="center" vertical="center"/>
    </xf>
    <xf numFmtId="0" fontId="1" fillId="0" borderId="0" xfId="63" applyNumberFormat="1" applyFont="1" applyFill="1" applyAlignment="1">
      <alignment vertical="center" shrinkToFit="1"/>
    </xf>
    <xf numFmtId="202" fontId="1" fillId="0" borderId="0" xfId="74" applyNumberFormat="1" applyFont="1" applyAlignment="1">
      <alignment horizontal="left" vertical="center"/>
    </xf>
    <xf numFmtId="0" fontId="1" fillId="0" borderId="42" xfId="63" applyFont="1" applyFill="1" applyBorder="1" applyAlignment="1">
      <alignment horizontal="distributed" vertical="center"/>
    </xf>
    <xf numFmtId="0" fontId="1" fillId="0" borderId="3" xfId="63" applyFont="1" applyFill="1" applyBorder="1" applyAlignment="1">
      <alignment horizontal="distributed" vertical="center"/>
    </xf>
    <xf numFmtId="0" fontId="1" fillId="0" borderId="34" xfId="63" applyFont="1" applyFill="1" applyBorder="1" applyAlignment="1">
      <alignment horizontal="center" vertical="center"/>
    </xf>
    <xf numFmtId="0" fontId="1" fillId="0" borderId="4" xfId="63" applyFont="1" applyFill="1" applyBorder="1" applyAlignment="1">
      <alignment horizontal="center" vertical="center"/>
    </xf>
    <xf numFmtId="0" fontId="1" fillId="0" borderId="4" xfId="63" applyFont="1" applyFill="1" applyBorder="1" applyAlignment="1">
      <alignment horizontal="left" vertical="center" indent="1"/>
    </xf>
    <xf numFmtId="203" fontId="1" fillId="0" borderId="42" xfId="96" applyNumberFormat="1" applyFont="1" applyFill="1" applyBorder="1" applyAlignment="1">
      <alignment horizontal="center" vertical="center"/>
    </xf>
    <xf numFmtId="203" fontId="1" fillId="0" borderId="3" xfId="96" applyNumberFormat="1" applyFont="1" applyFill="1" applyBorder="1" applyAlignment="1">
      <alignment horizontal="center" vertical="center"/>
    </xf>
    <xf numFmtId="203" fontId="1" fillId="0" borderId="42" xfId="96" applyNumberFormat="1" applyFont="1" applyFill="1" applyBorder="1" applyAlignment="1">
      <alignment horizontal="right" vertical="center"/>
    </xf>
    <xf numFmtId="203" fontId="1" fillId="0" borderId="3" xfId="96" applyNumberFormat="1" applyFont="1" applyFill="1" applyBorder="1" applyAlignment="1">
      <alignment horizontal="right" vertical="center"/>
    </xf>
    <xf numFmtId="0" fontId="1" fillId="0" borderId="39" xfId="63" applyFont="1" applyFill="1" applyBorder="1" applyAlignment="1">
      <alignment horizontal="center" vertical="center" wrapText="1"/>
    </xf>
    <xf numFmtId="0" fontId="1" fillId="0" borderId="0" xfId="63" applyFont="1" applyFill="1" applyBorder="1" applyAlignment="1">
      <alignment horizontal="center" vertical="center"/>
    </xf>
    <xf numFmtId="0" fontId="1" fillId="0" borderId="41" xfId="63" applyFont="1" applyFill="1" applyBorder="1" applyAlignment="1">
      <alignment horizontal="center" vertical="center"/>
    </xf>
    <xf numFmtId="0" fontId="1" fillId="0" borderId="30" xfId="63" applyFont="1" applyFill="1" applyBorder="1" applyAlignment="1">
      <alignment horizontal="center" vertical="center"/>
    </xf>
    <xf numFmtId="0" fontId="1" fillId="0" borderId="0" xfId="63" applyFont="1" applyFill="1" applyBorder="1" applyAlignment="1">
      <alignment horizontal="center" vertical="center" wrapText="1"/>
    </xf>
    <xf numFmtId="0" fontId="1" fillId="0" borderId="42" xfId="63" applyFont="1" applyFill="1" applyBorder="1" applyAlignment="1">
      <alignment vertical="center"/>
    </xf>
    <xf numFmtId="0" fontId="1" fillId="0" borderId="3" xfId="63" applyFont="1" applyFill="1" applyBorder="1" applyAlignment="1">
      <alignment vertical="center"/>
    </xf>
    <xf numFmtId="0" fontId="1" fillId="0" borderId="40" xfId="63" applyFont="1" applyFill="1" applyBorder="1" applyAlignment="1">
      <alignment vertical="center"/>
    </xf>
    <xf numFmtId="0" fontId="1" fillId="0" borderId="30" xfId="63" applyFont="1" applyFill="1" applyBorder="1" applyAlignment="1">
      <alignment vertical="center"/>
    </xf>
    <xf numFmtId="0" fontId="1" fillId="0" borderId="43" xfId="63" applyFont="1" applyFill="1" applyBorder="1" applyAlignment="1">
      <alignment horizontal="left" vertical="center" indent="1"/>
    </xf>
    <xf numFmtId="0" fontId="1" fillId="0" borderId="42" xfId="63" applyFont="1" applyFill="1" applyBorder="1" applyAlignment="1">
      <alignment horizontal="left" vertical="center" indent="1"/>
    </xf>
    <xf numFmtId="0" fontId="1" fillId="0" borderId="40" xfId="63" applyFont="1" applyFill="1" applyBorder="1" applyAlignment="1">
      <alignment horizontal="left" vertical="center" indent="1"/>
    </xf>
    <xf numFmtId="0" fontId="1" fillId="0" borderId="29" xfId="63" applyFont="1" applyFill="1" applyBorder="1" applyAlignment="1">
      <alignment horizontal="left" vertical="center" indent="1"/>
    </xf>
    <xf numFmtId="0" fontId="1" fillId="0" borderId="3" xfId="63" applyFont="1" applyFill="1" applyBorder="1" applyAlignment="1">
      <alignment horizontal="left" vertical="center" indent="1"/>
    </xf>
    <xf numFmtId="0" fontId="1" fillId="0" borderId="30" xfId="63" applyFont="1" applyFill="1" applyBorder="1" applyAlignment="1">
      <alignment horizontal="left" vertical="center" indent="1"/>
    </xf>
    <xf numFmtId="0" fontId="1" fillId="0" borderId="0" xfId="63" applyFont="1" applyFill="1" applyAlignment="1">
      <alignment horizontal="distributed" vertical="center"/>
    </xf>
    <xf numFmtId="0" fontId="1" fillId="0" borderId="44" xfId="63" applyFont="1" applyFill="1" applyBorder="1" applyAlignment="1">
      <alignment horizontal="center" vertical="center"/>
    </xf>
    <xf numFmtId="0" fontId="1" fillId="39" borderId="0" xfId="94" applyFont="1" applyFill="1" applyBorder="1" applyAlignment="1">
      <alignment horizontal="center"/>
    </xf>
    <xf numFmtId="58" fontId="1" fillId="39" borderId="0" xfId="94" applyNumberFormat="1" applyFont="1" applyFill="1" applyBorder="1" applyAlignment="1">
      <alignment horizontal="left" vertical="center"/>
    </xf>
    <xf numFmtId="0" fontId="1" fillId="39" borderId="42" xfId="94" applyFont="1" applyFill="1" applyBorder="1" applyAlignment="1">
      <alignment horizontal="distributed" vertical="center"/>
    </xf>
    <xf numFmtId="0" fontId="1" fillId="39" borderId="3" xfId="94" applyFont="1" applyFill="1" applyBorder="1" applyAlignment="1">
      <alignment horizontal="distributed" vertical="center"/>
    </xf>
    <xf numFmtId="0" fontId="1" fillId="0" borderId="44" xfId="83" applyFont="1" applyFill="1" applyBorder="1" applyAlignment="1">
      <alignment horizontal="center" vertical="center"/>
    </xf>
    <xf numFmtId="0" fontId="1" fillId="0" borderId="34" xfId="83" applyFont="1" applyFill="1" applyBorder="1" applyAlignment="1">
      <alignment horizontal="center" vertical="center"/>
    </xf>
    <xf numFmtId="176" fontId="1" fillId="0" borderId="2" xfId="83" applyNumberFormat="1" applyFont="1" applyFill="1" applyBorder="1" applyAlignment="1">
      <alignment horizontal="center" vertical="center" shrinkToFit="1"/>
    </xf>
    <xf numFmtId="176" fontId="1" fillId="0" borderId="5" xfId="83" applyNumberFormat="1" applyFont="1" applyFill="1" applyBorder="1" applyAlignment="1">
      <alignment horizontal="center" vertical="center" shrinkToFit="1"/>
    </xf>
    <xf numFmtId="176" fontId="1" fillId="0" borderId="0" xfId="83" applyNumberFormat="1" applyFont="1" applyFill="1" applyAlignment="1">
      <alignment horizontal="center" vertical="center" shrinkToFit="1"/>
    </xf>
    <xf numFmtId="0" fontId="87" fillId="0" borderId="0" xfId="83" applyFont="1" applyFill="1" applyAlignment="1">
      <alignment horizontal="center" vertical="center"/>
    </xf>
    <xf numFmtId="0" fontId="1" fillId="0" borderId="12" xfId="83" applyFont="1" applyFill="1" applyBorder="1" applyAlignment="1">
      <alignment horizontal="left" vertical="center" wrapText="1" indent="2"/>
    </xf>
    <xf numFmtId="0" fontId="1" fillId="0" borderId="2" xfId="83" applyFont="1" applyFill="1" applyBorder="1" applyAlignment="1">
      <alignment horizontal="left" vertical="center" wrapText="1" indent="2"/>
    </xf>
    <xf numFmtId="0" fontId="1" fillId="0" borderId="5" xfId="83" applyFont="1" applyFill="1" applyBorder="1" applyAlignment="1">
      <alignment horizontal="left" vertical="center" wrapText="1" indent="2"/>
    </xf>
    <xf numFmtId="0" fontId="1" fillId="0" borderId="0" xfId="83" applyFont="1" applyFill="1" applyAlignment="1">
      <alignment horizontal="left" vertical="center" shrinkToFit="1"/>
    </xf>
    <xf numFmtId="0" fontId="91" fillId="0" borderId="3" xfId="63" applyFont="1" applyBorder="1" applyAlignment="1">
      <alignment horizontal="left"/>
    </xf>
    <xf numFmtId="0" fontId="87" fillId="0" borderId="0" xfId="64" applyFont="1" applyAlignment="1">
      <alignment horizontal="center" vertical="center"/>
    </xf>
    <xf numFmtId="38" fontId="1" fillId="0" borderId="77" xfId="45" applyFont="1" applyFill="1" applyBorder="1" applyAlignment="1">
      <alignment horizontal="center" vertical="center"/>
    </xf>
    <xf numFmtId="0" fontId="1" fillId="0" borderId="0" xfId="64" applyFont="1" applyAlignment="1">
      <alignment horizontal="left" vertical="center" wrapText="1"/>
    </xf>
    <xf numFmtId="0" fontId="1" fillId="0" borderId="0" xfId="64" applyFont="1" applyAlignment="1">
      <alignment horizontal="center" vertical="center"/>
    </xf>
    <xf numFmtId="185" fontId="1" fillId="0" borderId="0" xfId="64" applyNumberFormat="1" applyFont="1" applyAlignment="1">
      <alignment horizontal="center" vertical="center"/>
    </xf>
    <xf numFmtId="0" fontId="6" fillId="0" borderId="0" xfId="64" applyFont="1" applyAlignment="1">
      <alignment vertical="center" wrapText="1"/>
    </xf>
    <xf numFmtId="0" fontId="1" fillId="0" borderId="0" xfId="64" applyFont="1" applyAlignment="1">
      <alignment horizontal="left" vertical="top" wrapText="1"/>
    </xf>
    <xf numFmtId="0" fontId="6" fillId="0" borderId="0" xfId="64" applyFont="1" applyAlignment="1">
      <alignment horizontal="center" shrinkToFit="1"/>
    </xf>
    <xf numFmtId="0" fontId="6" fillId="0" borderId="12" xfId="64" applyFont="1" applyBorder="1" applyAlignment="1">
      <alignment horizontal="center" vertical="center"/>
    </xf>
    <xf numFmtId="0" fontId="6" fillId="0" borderId="2" xfId="64" applyFont="1" applyBorder="1" applyAlignment="1">
      <alignment horizontal="center" vertical="center"/>
    </xf>
    <xf numFmtId="0" fontId="6" fillId="0" borderId="5" xfId="64" applyFont="1" applyBorder="1" applyAlignment="1">
      <alignment horizontal="center" vertical="center"/>
    </xf>
    <xf numFmtId="0" fontId="6" fillId="0" borderId="12" xfId="64" applyFont="1" applyBorder="1">
      <alignment vertical="center"/>
    </xf>
    <xf numFmtId="0" fontId="6" fillId="0" borderId="2" xfId="64" applyFont="1" applyBorder="1">
      <alignment vertical="center"/>
    </xf>
    <xf numFmtId="38" fontId="6" fillId="0" borderId="2" xfId="45" applyFont="1" applyFill="1" applyBorder="1" applyAlignment="1">
      <alignment horizontal="center" vertical="center" shrinkToFit="1"/>
    </xf>
    <xf numFmtId="38" fontId="6" fillId="0" borderId="5" xfId="45" applyFont="1" applyFill="1" applyBorder="1" applyAlignment="1">
      <alignment horizontal="center" vertical="center" shrinkToFit="1"/>
    </xf>
    <xf numFmtId="0" fontId="6" fillId="0" borderId="12" xfId="64" applyFont="1" applyBorder="1" applyAlignment="1">
      <alignment vertical="center" wrapText="1"/>
    </xf>
    <xf numFmtId="0" fontId="6" fillId="0" borderId="2" xfId="64" applyFont="1" applyBorder="1" applyAlignment="1">
      <alignment vertical="center" wrapText="1"/>
    </xf>
    <xf numFmtId="0" fontId="6" fillId="0" borderId="5" xfId="64" applyFont="1" applyBorder="1" applyAlignment="1">
      <alignment vertical="center" wrapText="1"/>
    </xf>
    <xf numFmtId="38" fontId="6" fillId="0" borderId="2" xfId="45" applyFont="1" applyFill="1" applyBorder="1" applyAlignment="1">
      <alignment horizontal="center" vertical="center"/>
    </xf>
    <xf numFmtId="38" fontId="6" fillId="0" borderId="5" xfId="45" applyFont="1" applyFill="1" applyBorder="1" applyAlignment="1">
      <alignment horizontal="center" vertical="center"/>
    </xf>
    <xf numFmtId="0" fontId="6" fillId="0" borderId="42" xfId="64" applyFont="1" applyBorder="1" applyAlignment="1">
      <alignment horizontal="center" vertical="center"/>
    </xf>
    <xf numFmtId="0" fontId="6" fillId="0" borderId="40" xfId="64" applyFont="1" applyBorder="1" applyAlignment="1">
      <alignment horizontal="center" vertical="center"/>
    </xf>
    <xf numFmtId="0" fontId="6" fillId="0" borderId="0" xfId="64" applyFont="1" applyAlignment="1">
      <alignment horizontal="center" vertical="center"/>
    </xf>
    <xf numFmtId="0" fontId="6" fillId="0" borderId="41" xfId="64" applyFont="1" applyBorder="1" applyAlignment="1">
      <alignment horizontal="center" vertical="center"/>
    </xf>
    <xf numFmtId="0" fontId="6" fillId="0" borderId="3" xfId="64" applyFont="1" applyBorder="1" applyAlignment="1">
      <alignment horizontal="center" vertical="center"/>
    </xf>
    <xf numFmtId="0" fontId="6" fillId="0" borderId="30" xfId="64" applyFont="1" applyBorder="1" applyAlignment="1">
      <alignment horizontal="center" vertical="center"/>
    </xf>
    <xf numFmtId="0" fontId="6" fillId="0" borderId="43" xfId="64" applyFont="1" applyBorder="1" applyAlignment="1">
      <alignment horizontal="center" vertical="center"/>
    </xf>
    <xf numFmtId="0" fontId="6" fillId="0" borderId="39" xfId="64" applyFont="1" applyBorder="1" applyAlignment="1">
      <alignment horizontal="center" vertical="center"/>
    </xf>
    <xf numFmtId="0" fontId="6" fillId="0" borderId="29" xfId="64" applyFont="1" applyBorder="1" applyAlignment="1">
      <alignment horizontal="center" vertical="center"/>
    </xf>
    <xf numFmtId="38" fontId="6" fillId="0" borderId="42" xfId="42" applyFont="1" applyBorder="1" applyAlignment="1">
      <alignment horizontal="center" vertical="center"/>
    </xf>
    <xf numFmtId="38" fontId="6" fillId="0" borderId="40" xfId="42" applyFont="1" applyBorder="1" applyAlignment="1">
      <alignment horizontal="center" vertical="center"/>
    </xf>
    <xf numFmtId="38" fontId="6" fillId="0" borderId="0" xfId="42" applyFont="1" applyAlignment="1">
      <alignment horizontal="center" vertical="center"/>
    </xf>
    <xf numFmtId="38" fontId="6" fillId="0" borderId="41" xfId="42" applyFont="1" applyBorder="1" applyAlignment="1">
      <alignment horizontal="center" vertical="center"/>
    </xf>
    <xf numFmtId="38" fontId="6" fillId="0" borderId="3" xfId="42" applyFont="1" applyBorder="1" applyAlignment="1">
      <alignment horizontal="center" vertical="center"/>
    </xf>
    <xf numFmtId="38" fontId="6" fillId="0" borderId="30" xfId="42" applyFont="1" applyBorder="1" applyAlignment="1">
      <alignment horizontal="center" vertical="center"/>
    </xf>
    <xf numFmtId="0" fontId="6" fillId="0" borderId="43" xfId="64" applyFont="1" applyBorder="1" applyAlignment="1">
      <alignment vertical="center" wrapText="1"/>
    </xf>
    <xf numFmtId="0" fontId="6" fillId="0" borderId="42" xfId="64" applyFont="1" applyBorder="1" applyAlignment="1">
      <alignment vertical="center" wrapText="1"/>
    </xf>
    <xf numFmtId="0" fontId="6" fillId="0" borderId="40" xfId="64" applyFont="1" applyBorder="1" applyAlignment="1">
      <alignment vertical="center" wrapText="1"/>
    </xf>
    <xf numFmtId="0" fontId="6" fillId="0" borderId="39" xfId="64" applyFont="1" applyBorder="1" applyAlignment="1">
      <alignment vertical="center" wrapText="1"/>
    </xf>
    <xf numFmtId="0" fontId="6" fillId="0" borderId="41" xfId="64" applyFont="1" applyBorder="1" applyAlignment="1">
      <alignment vertical="center" wrapText="1"/>
    </xf>
    <xf numFmtId="0" fontId="6" fillId="0" borderId="29" xfId="64" applyFont="1" applyBorder="1" applyAlignment="1">
      <alignment vertical="center" wrapText="1"/>
    </xf>
    <xf numFmtId="0" fontId="6" fillId="0" borderId="3" xfId="64" applyFont="1" applyBorder="1" applyAlignment="1">
      <alignment vertical="center" wrapText="1"/>
    </xf>
    <xf numFmtId="0" fontId="6" fillId="0" borderId="30" xfId="64" applyFont="1" applyBorder="1" applyAlignment="1">
      <alignment vertical="center" wrapText="1"/>
    </xf>
    <xf numFmtId="0" fontId="94" fillId="0" borderId="39" xfId="64" applyFont="1" applyBorder="1" applyAlignment="1">
      <alignment vertical="center" wrapText="1"/>
    </xf>
    <xf numFmtId="0" fontId="94" fillId="0" borderId="0" xfId="64" applyFont="1" applyAlignment="1">
      <alignment vertical="center" wrapText="1"/>
    </xf>
    <xf numFmtId="0" fontId="94" fillId="0" borderId="29" xfId="64" applyFont="1" applyBorder="1" applyAlignment="1">
      <alignment vertical="center" wrapText="1"/>
    </xf>
    <xf numFmtId="0" fontId="94" fillId="0" borderId="3" xfId="64" applyFont="1" applyBorder="1" applyAlignment="1">
      <alignment vertical="center" wrapText="1"/>
    </xf>
    <xf numFmtId="38" fontId="6" fillId="0" borderId="3" xfId="45" applyFont="1" applyFill="1" applyBorder="1" applyAlignment="1">
      <alignment horizontal="center" vertical="center"/>
    </xf>
    <xf numFmtId="38" fontId="6" fillId="0" borderId="30" xfId="45" applyFont="1" applyFill="1" applyBorder="1" applyAlignment="1">
      <alignment horizontal="center" vertical="center"/>
    </xf>
    <xf numFmtId="204" fontId="6" fillId="0" borderId="2" xfId="45" applyNumberFormat="1" applyFont="1" applyFill="1" applyBorder="1" applyAlignment="1">
      <alignment horizontal="center" vertical="center" shrinkToFit="1"/>
    </xf>
    <xf numFmtId="204" fontId="6" fillId="0" borderId="5" xfId="45" applyNumberFormat="1" applyFont="1" applyFill="1" applyBorder="1" applyAlignment="1">
      <alignment horizontal="center" vertical="center" shrinkToFit="1"/>
    </xf>
    <xf numFmtId="0" fontId="6" fillId="0" borderId="12" xfId="64" applyFont="1" applyBorder="1" applyAlignment="1">
      <alignment horizontal="center" vertical="center" shrinkToFit="1"/>
    </xf>
    <xf numFmtId="0" fontId="6" fillId="0" borderId="2" xfId="64" applyFont="1" applyBorder="1" applyAlignment="1">
      <alignment horizontal="center" vertical="center" shrinkToFit="1"/>
    </xf>
    <xf numFmtId="38" fontId="6" fillId="0" borderId="0" xfId="45" applyFont="1" applyFill="1" applyBorder="1" applyAlignment="1">
      <alignment horizontal="center" vertical="center"/>
    </xf>
    <xf numFmtId="38" fontId="6" fillId="0" borderId="41" xfId="45" applyFont="1" applyFill="1" applyBorder="1" applyAlignment="1">
      <alignment horizontal="center" vertical="center"/>
    </xf>
    <xf numFmtId="0" fontId="6" fillId="0" borderId="5" xfId="64" applyFont="1" applyBorder="1">
      <alignment vertical="center"/>
    </xf>
    <xf numFmtId="0" fontId="1" fillId="0" borderId="135" xfId="64" applyFont="1" applyBorder="1" applyAlignment="1">
      <alignment horizontal="center" vertical="center"/>
    </xf>
    <xf numFmtId="0" fontId="1" fillId="0" borderId="66" xfId="64" applyFont="1" applyBorder="1" applyAlignment="1">
      <alignment horizontal="center" vertical="center"/>
    </xf>
    <xf numFmtId="0" fontId="1" fillId="0" borderId="218" xfId="64" applyFont="1" applyBorder="1" applyAlignment="1">
      <alignment horizontal="center" vertical="center"/>
    </xf>
    <xf numFmtId="0" fontId="1" fillId="0" borderId="42" xfId="64" applyFont="1" applyBorder="1" applyAlignment="1">
      <alignment horizontal="center" vertical="center"/>
    </xf>
    <xf numFmtId="0" fontId="1" fillId="0" borderId="40" xfId="64" applyFont="1" applyBorder="1" applyAlignment="1">
      <alignment horizontal="center" vertical="center"/>
    </xf>
    <xf numFmtId="0" fontId="1" fillId="0" borderId="43" xfId="64" applyFont="1" applyBorder="1" applyAlignment="1">
      <alignment horizontal="center" vertical="center"/>
    </xf>
    <xf numFmtId="0" fontId="1" fillId="0" borderId="29" xfId="64" applyFont="1" applyBorder="1" applyAlignment="1">
      <alignment horizontal="center" vertical="center"/>
    </xf>
    <xf numFmtId="0" fontId="1" fillId="0" borderId="3" xfId="64" applyFont="1" applyBorder="1" applyAlignment="1">
      <alignment horizontal="center" vertical="center"/>
    </xf>
    <xf numFmtId="0" fontId="1" fillId="0" borderId="226" xfId="64" applyFont="1" applyBorder="1" applyAlignment="1">
      <alignment horizontal="center" vertical="center"/>
    </xf>
    <xf numFmtId="0" fontId="1" fillId="0" borderId="67" xfId="64" applyFont="1" applyBorder="1" applyAlignment="1">
      <alignment horizontal="center" vertical="center"/>
    </xf>
    <xf numFmtId="0" fontId="1" fillId="0" borderId="12" xfId="64" applyFont="1" applyBorder="1" applyAlignment="1">
      <alignment horizontal="center" vertical="center"/>
    </xf>
    <xf numFmtId="0" fontId="1" fillId="0" borderId="2" xfId="64" applyFont="1" applyBorder="1" applyAlignment="1">
      <alignment horizontal="center" vertical="center"/>
    </xf>
    <xf numFmtId="0" fontId="1" fillId="0" borderId="5" xfId="64" applyFont="1" applyBorder="1" applyAlignment="1">
      <alignment horizontal="center" vertical="center"/>
    </xf>
    <xf numFmtId="38" fontId="1" fillId="0" borderId="2" xfId="45" applyFont="1" applyFill="1" applyBorder="1" applyAlignment="1">
      <alignment vertical="center"/>
    </xf>
    <xf numFmtId="38" fontId="1" fillId="0" borderId="2" xfId="45" applyFont="1" applyFill="1" applyBorder="1" applyAlignment="1">
      <alignment vertical="center" shrinkToFit="1"/>
    </xf>
    <xf numFmtId="38" fontId="1" fillId="0" borderId="5" xfId="45" applyFont="1" applyFill="1" applyBorder="1" applyAlignment="1">
      <alignment vertical="center" shrinkToFit="1"/>
    </xf>
    <xf numFmtId="38" fontId="1" fillId="0" borderId="5" xfId="45" applyFont="1" applyFill="1" applyBorder="1" applyAlignment="1">
      <alignment vertical="center"/>
    </xf>
    <xf numFmtId="0" fontId="1" fillId="0" borderId="12" xfId="64" applyFont="1" applyBorder="1" applyAlignment="1">
      <alignment horizontal="center" vertical="center" wrapText="1"/>
    </xf>
    <xf numFmtId="0" fontId="1" fillId="0" borderId="2" xfId="64" applyFont="1" applyBorder="1" applyAlignment="1">
      <alignment horizontal="center" vertical="center" wrapText="1"/>
    </xf>
    <xf numFmtId="192" fontId="1" fillId="0" borderId="0" xfId="64" applyNumberFormat="1" applyFont="1" applyFill="1" applyAlignment="1">
      <alignment horizontal="left" vertical="center"/>
    </xf>
    <xf numFmtId="193" fontId="1" fillId="0" borderId="0" xfId="64" applyNumberFormat="1" applyFont="1" applyFill="1" applyAlignment="1">
      <alignment horizontal="left" vertical="center"/>
    </xf>
    <xf numFmtId="38" fontId="1" fillId="0" borderId="0" xfId="45" applyFont="1" applyFill="1" applyAlignment="1">
      <alignment horizontal="center" vertical="center" shrinkToFit="1"/>
    </xf>
    <xf numFmtId="38" fontId="1" fillId="0" borderId="0" xfId="45" applyFont="1" applyFill="1" applyAlignment="1">
      <alignment horizontal="left" vertical="center" shrinkToFit="1"/>
    </xf>
    <xf numFmtId="0" fontId="1" fillId="0" borderId="12" xfId="64" applyFont="1" applyFill="1" applyBorder="1" applyAlignment="1">
      <alignment horizontal="center" vertical="center"/>
    </xf>
    <xf numFmtId="0" fontId="1" fillId="0" borderId="2" xfId="64" applyFont="1" applyFill="1" applyBorder="1" applyAlignment="1">
      <alignment horizontal="center" vertical="center"/>
    </xf>
    <xf numFmtId="0" fontId="1" fillId="0" borderId="5" xfId="64" applyFont="1" applyFill="1" applyBorder="1" applyAlignment="1">
      <alignment horizontal="center" vertical="center"/>
    </xf>
    <xf numFmtId="38" fontId="1" fillId="0" borderId="2" xfId="45" applyFont="1" applyFill="1" applyBorder="1" applyAlignment="1">
      <alignment horizontal="left" vertical="center" shrinkToFit="1"/>
    </xf>
    <xf numFmtId="38" fontId="1" fillId="0" borderId="5" xfId="45" applyFont="1" applyFill="1" applyBorder="1" applyAlignment="1">
      <alignment horizontal="left" vertical="center" shrinkToFit="1"/>
    </xf>
    <xf numFmtId="0" fontId="1" fillId="0" borderId="12" xfId="64" applyFont="1" applyFill="1" applyBorder="1" applyAlignment="1">
      <alignment horizontal="left" vertical="center" wrapText="1" indent="1"/>
    </xf>
    <xf numFmtId="0" fontId="1" fillId="0" borderId="2" xfId="64" applyFont="1" applyFill="1" applyBorder="1" applyAlignment="1">
      <alignment horizontal="left" vertical="center" wrapText="1" indent="1"/>
    </xf>
    <xf numFmtId="0" fontId="1" fillId="0" borderId="5" xfId="64" applyFont="1" applyFill="1" applyBorder="1" applyAlignment="1">
      <alignment horizontal="left" vertical="center" wrapText="1" indent="1"/>
    </xf>
    <xf numFmtId="0" fontId="1" fillId="0" borderId="12" xfId="64" applyFont="1" applyFill="1" applyBorder="1" applyAlignment="1">
      <alignment vertical="center" wrapText="1"/>
    </xf>
    <xf numFmtId="0" fontId="1" fillId="0" borderId="2" xfId="64" applyFont="1" applyFill="1" applyBorder="1" applyAlignment="1">
      <alignment vertical="center" wrapText="1"/>
    </xf>
    <xf numFmtId="0" fontId="1" fillId="0" borderId="5" xfId="64" applyFont="1" applyFill="1" applyBorder="1" applyAlignment="1">
      <alignment vertical="center" wrapText="1"/>
    </xf>
    <xf numFmtId="176" fontId="1" fillId="0" borderId="2" xfId="64" applyNumberFormat="1" applyFont="1" applyFill="1" applyBorder="1" applyAlignment="1">
      <alignment horizontal="center" vertical="center" shrinkToFit="1"/>
    </xf>
    <xf numFmtId="176" fontId="1" fillId="0" borderId="5" xfId="64" applyNumberFormat="1" applyFont="1" applyFill="1" applyBorder="1" applyAlignment="1">
      <alignment horizontal="center" vertical="center" shrinkToFit="1"/>
    </xf>
    <xf numFmtId="197" fontId="1" fillId="0" borderId="12" xfId="64" applyNumberFormat="1" applyFont="1" applyFill="1" applyBorder="1" applyAlignment="1">
      <alignment horizontal="center" vertical="center" shrinkToFit="1"/>
    </xf>
    <xf numFmtId="197" fontId="1" fillId="0" borderId="2" xfId="64" applyNumberFormat="1" applyFont="1" applyFill="1" applyBorder="1" applyAlignment="1">
      <alignment horizontal="center" vertical="center" shrinkToFit="1"/>
    </xf>
    <xf numFmtId="197" fontId="1" fillId="0" borderId="5" xfId="64" applyNumberFormat="1" applyFont="1" applyFill="1" applyBorder="1" applyAlignment="1">
      <alignment horizontal="center" vertical="center" shrinkToFit="1"/>
    </xf>
    <xf numFmtId="38" fontId="1" fillId="0" borderId="2" xfId="45" applyFont="1" applyFill="1" applyBorder="1" applyAlignment="1">
      <alignment horizontal="center" vertical="center" shrinkToFit="1"/>
    </xf>
    <xf numFmtId="38" fontId="1" fillId="0" borderId="5" xfId="45" applyFont="1" applyFill="1" applyBorder="1" applyAlignment="1">
      <alignment horizontal="center" vertical="center" shrinkToFit="1"/>
    </xf>
    <xf numFmtId="0" fontId="8" fillId="0" borderId="0" xfId="74" applyFont="1" applyFill="1" applyAlignment="1">
      <alignment horizontal="distributed" vertical="center"/>
    </xf>
    <xf numFmtId="176" fontId="1" fillId="0" borderId="0" xfId="74" applyNumberFormat="1" applyFont="1" applyFill="1" applyAlignment="1">
      <alignment horizontal="distributed" vertical="center" shrinkToFit="1"/>
    </xf>
    <xf numFmtId="0" fontId="6" fillId="0" borderId="0" xfId="74" applyFont="1" applyFill="1" applyAlignment="1">
      <alignment vertical="center" wrapText="1"/>
    </xf>
    <xf numFmtId="0" fontId="8" fillId="0" borderId="12" xfId="63" applyFont="1" applyFill="1" applyBorder="1" applyAlignment="1">
      <alignment horizontal="left" vertical="center"/>
    </xf>
    <xf numFmtId="0" fontId="8" fillId="0" borderId="2" xfId="63" applyFont="1" applyFill="1" applyBorder="1" applyAlignment="1">
      <alignment horizontal="left" vertical="center"/>
    </xf>
    <xf numFmtId="0" fontId="8" fillId="0" borderId="98" xfId="63" applyFont="1" applyFill="1" applyBorder="1" applyAlignment="1">
      <alignment horizontal="left" vertical="center"/>
    </xf>
    <xf numFmtId="0" fontId="8" fillId="0" borderId="171" xfId="63" applyFont="1" applyBorder="1" applyAlignment="1">
      <alignment horizontal="center" vertical="center" textRotation="255"/>
    </xf>
    <xf numFmtId="0" fontId="8" fillId="0" borderId="161" xfId="63" applyFont="1" applyBorder="1" applyAlignment="1">
      <alignment horizontal="center" vertical="center" textRotation="255"/>
    </xf>
    <xf numFmtId="0" fontId="8" fillId="0" borderId="168" xfId="63" applyFont="1" applyBorder="1" applyAlignment="1">
      <alignment horizontal="center" vertical="center" textRotation="255"/>
    </xf>
    <xf numFmtId="0" fontId="8" fillId="0" borderId="167" xfId="63" applyFont="1" applyBorder="1" applyAlignment="1">
      <alignment horizontal="center" vertical="center" textRotation="255"/>
    </xf>
    <xf numFmtId="0" fontId="8" fillId="0" borderId="0" xfId="63" applyFont="1" applyAlignment="1">
      <alignment vertical="top" wrapText="1"/>
    </xf>
    <xf numFmtId="0" fontId="8" fillId="0" borderId="0" xfId="63" applyFont="1" applyBorder="1" applyAlignment="1">
      <alignment horizontal="left" vertical="center"/>
    </xf>
    <xf numFmtId="0" fontId="8" fillId="0" borderId="4" xfId="63" applyFont="1" applyBorder="1" applyAlignment="1">
      <alignment horizontal="center" vertical="center"/>
    </xf>
    <xf numFmtId="49" fontId="6" fillId="0" borderId="12" xfId="63" applyNumberFormat="1" applyFont="1" applyFill="1" applyBorder="1" applyAlignment="1">
      <alignment horizontal="left" vertical="center"/>
    </xf>
    <xf numFmtId="0" fontId="6" fillId="0" borderId="2" xfId="63" applyNumberFormat="1" applyFont="1" applyFill="1" applyBorder="1" applyAlignment="1">
      <alignment horizontal="left" vertical="center"/>
    </xf>
    <xf numFmtId="0" fontId="6" fillId="0" borderId="98" xfId="63" applyNumberFormat="1" applyFont="1" applyFill="1" applyBorder="1" applyAlignment="1">
      <alignment horizontal="left" vertical="center"/>
    </xf>
    <xf numFmtId="176" fontId="8" fillId="0" borderId="42" xfId="63" applyNumberFormat="1" applyFont="1" applyFill="1" applyBorder="1" applyAlignment="1">
      <alignment horizontal="center" vertical="center"/>
    </xf>
    <xf numFmtId="0" fontId="8" fillId="0" borderId="66" xfId="63" applyFont="1" applyFill="1" applyBorder="1" applyAlignment="1">
      <alignment horizontal="center" vertical="center"/>
    </xf>
    <xf numFmtId="0" fontId="8" fillId="0" borderId="218" xfId="63" applyFont="1" applyFill="1" applyBorder="1" applyAlignment="1">
      <alignment horizontal="center" vertical="center"/>
    </xf>
    <xf numFmtId="0" fontId="8" fillId="0" borderId="219" xfId="63" applyFont="1" applyFill="1" applyBorder="1" applyAlignment="1">
      <alignment horizontal="center" vertical="center"/>
    </xf>
    <xf numFmtId="0" fontId="8" fillId="0" borderId="221" xfId="63" applyFont="1" applyFill="1" applyBorder="1" applyAlignment="1">
      <alignment horizontal="center" vertical="center"/>
    </xf>
    <xf numFmtId="0" fontId="8" fillId="0" borderId="222" xfId="63" applyFont="1" applyFill="1" applyBorder="1" applyAlignment="1">
      <alignment horizontal="center" vertical="center"/>
    </xf>
    <xf numFmtId="0" fontId="8" fillId="0" borderId="223" xfId="63" applyFont="1" applyFill="1" applyBorder="1" applyAlignment="1">
      <alignment horizontal="center" vertical="center"/>
    </xf>
    <xf numFmtId="0" fontId="8" fillId="0" borderId="225" xfId="63" applyFont="1" applyFill="1" applyBorder="1" applyAlignment="1">
      <alignment horizontal="center" vertical="center"/>
    </xf>
    <xf numFmtId="0" fontId="8" fillId="0" borderId="226" xfId="63" applyFont="1" applyFill="1" applyBorder="1" applyAlignment="1">
      <alignment horizontal="center" vertical="center"/>
    </xf>
    <xf numFmtId="0" fontId="8" fillId="0" borderId="67" xfId="63" applyFont="1" applyFill="1" applyBorder="1" applyAlignment="1">
      <alignment horizontal="center" vertical="center"/>
    </xf>
    <xf numFmtId="0" fontId="8" fillId="0" borderId="220" xfId="63" applyFont="1" applyFill="1" applyBorder="1" applyAlignment="1">
      <alignment horizontal="center" vertical="center"/>
    </xf>
    <xf numFmtId="0" fontId="8" fillId="0" borderId="224" xfId="63" applyFont="1" applyFill="1" applyBorder="1" applyAlignment="1">
      <alignment horizontal="center" vertical="center"/>
    </xf>
    <xf numFmtId="0" fontId="8" fillId="0" borderId="227" xfId="63" applyFont="1" applyFill="1" applyBorder="1" applyAlignment="1">
      <alignment horizontal="center" vertical="center"/>
    </xf>
    <xf numFmtId="176" fontId="8" fillId="0" borderId="3" xfId="63" applyNumberFormat="1" applyFont="1" applyFill="1" applyBorder="1" applyAlignment="1">
      <alignment horizontal="center" vertical="center"/>
    </xf>
    <xf numFmtId="0" fontId="8" fillId="0" borderId="4" xfId="63" applyFont="1" applyBorder="1" applyAlignment="1">
      <alignment horizontal="left" vertical="center"/>
    </xf>
    <xf numFmtId="0" fontId="8" fillId="0" borderId="70" xfId="63" applyFont="1" applyBorder="1" applyAlignment="1">
      <alignment horizontal="left" vertical="center"/>
    </xf>
    <xf numFmtId="0" fontId="8" fillId="0" borderId="71" xfId="63" applyFont="1" applyBorder="1" applyAlignment="1">
      <alignment horizontal="left" vertical="center"/>
    </xf>
    <xf numFmtId="0" fontId="8" fillId="0" borderId="72" xfId="63" applyFont="1" applyBorder="1" applyAlignment="1">
      <alignment horizontal="left" vertical="center"/>
    </xf>
    <xf numFmtId="0" fontId="8" fillId="0" borderId="61" xfId="63" applyFont="1" applyBorder="1" applyAlignment="1">
      <alignment horizontal="left" vertical="center"/>
    </xf>
    <xf numFmtId="0" fontId="8" fillId="0" borderId="62" xfId="63" applyFont="1" applyBorder="1" applyAlignment="1">
      <alignment horizontal="left" vertical="center"/>
    </xf>
    <xf numFmtId="0" fontId="8" fillId="0" borderId="3" xfId="63" applyFont="1" applyBorder="1" applyAlignment="1">
      <alignment horizontal="center" vertical="center"/>
    </xf>
    <xf numFmtId="0" fontId="8" fillId="0" borderId="4" xfId="63" applyFont="1" applyBorder="1" applyAlignment="1">
      <alignment vertical="center"/>
    </xf>
    <xf numFmtId="0" fontId="1" fillId="0" borderId="0" xfId="90" applyFont="1" applyFill="1" applyBorder="1" applyAlignment="1">
      <alignment horizontal="left" vertical="top"/>
    </xf>
    <xf numFmtId="0" fontId="1" fillId="0" borderId="62" xfId="90" applyFont="1" applyFill="1" applyBorder="1" applyAlignment="1">
      <alignment horizontal="left" vertical="top"/>
    </xf>
    <xf numFmtId="0" fontId="122" fillId="0" borderId="70" xfId="90" applyFont="1" applyFill="1" applyBorder="1" applyAlignment="1">
      <alignment horizontal="center" vertical="top"/>
    </xf>
    <xf numFmtId="0" fontId="122" fillId="0" borderId="71" xfId="90" applyFont="1" applyFill="1" applyBorder="1" applyAlignment="1">
      <alignment horizontal="center" vertical="top"/>
    </xf>
    <xf numFmtId="0" fontId="122" fillId="0" borderId="72" xfId="90" applyFont="1" applyFill="1" applyBorder="1" applyAlignment="1">
      <alignment horizontal="center" vertical="top"/>
    </xf>
    <xf numFmtId="0" fontId="122" fillId="0" borderId="61" xfId="90" applyFont="1" applyFill="1" applyBorder="1" applyAlignment="1">
      <alignment horizontal="center" vertical="top"/>
    </xf>
    <xf numFmtId="0" fontId="122" fillId="0" borderId="0" xfId="90" applyFont="1" applyFill="1" applyBorder="1" applyAlignment="1">
      <alignment horizontal="center" vertical="top"/>
    </xf>
    <xf numFmtId="0" fontId="122" fillId="0" borderId="62" xfId="90" applyFont="1" applyFill="1" applyBorder="1" applyAlignment="1">
      <alignment horizontal="center" vertical="top"/>
    </xf>
    <xf numFmtId="0" fontId="122" fillId="0" borderId="61" xfId="90" applyFont="1" applyFill="1" applyBorder="1" applyAlignment="1">
      <alignment horizontal="right" vertical="top"/>
    </xf>
    <xf numFmtId="0" fontId="122" fillId="0" borderId="0" xfId="90" applyFont="1" applyFill="1" applyBorder="1" applyAlignment="1">
      <alignment horizontal="right" vertical="top"/>
    </xf>
    <xf numFmtId="0" fontId="122" fillId="0" borderId="62" xfId="90" applyFont="1" applyFill="1" applyBorder="1" applyAlignment="1">
      <alignment horizontal="right" vertical="top"/>
    </xf>
    <xf numFmtId="0" fontId="1" fillId="0" borderId="0" xfId="90" applyFont="1" applyFill="1" applyBorder="1" applyAlignment="1">
      <alignment horizontal="center" vertical="top"/>
    </xf>
    <xf numFmtId="0" fontId="1" fillId="0" borderId="0" xfId="90" applyFont="1" applyFill="1" applyBorder="1" applyAlignment="1">
      <alignment horizontal="left" vertical="top" wrapText="1"/>
    </xf>
    <xf numFmtId="0" fontId="94" fillId="0" borderId="0" xfId="90" applyFont="1" applyFill="1" applyBorder="1" applyAlignment="1">
      <alignment horizontal="left" vertical="top"/>
    </xf>
    <xf numFmtId="0" fontId="123" fillId="0" borderId="0" xfId="90" applyFont="1" applyFill="1" applyBorder="1" applyAlignment="1">
      <alignment horizontal="center" vertical="center"/>
    </xf>
    <xf numFmtId="0" fontId="122" fillId="0" borderId="43" xfId="90" applyFont="1" applyFill="1" applyBorder="1" applyAlignment="1">
      <alignment horizontal="distributed" vertical="top" shrinkToFit="1"/>
    </xf>
    <xf numFmtId="0" fontId="122" fillId="0" borderId="42" xfId="90" applyFont="1" applyFill="1" applyBorder="1" applyAlignment="1">
      <alignment horizontal="distributed" vertical="top" shrinkToFit="1"/>
    </xf>
    <xf numFmtId="0" fontId="122" fillId="0" borderId="40" xfId="90" applyFont="1" applyFill="1" applyBorder="1" applyAlignment="1">
      <alignment horizontal="distributed" vertical="top" shrinkToFit="1"/>
    </xf>
    <xf numFmtId="0" fontId="122" fillId="0" borderId="39" xfId="90" applyFont="1" applyFill="1" applyBorder="1" applyAlignment="1">
      <alignment horizontal="distributed" vertical="top" shrinkToFit="1"/>
    </xf>
    <xf numFmtId="0" fontId="122" fillId="0" borderId="0" xfId="90" applyFont="1" applyFill="1" applyBorder="1" applyAlignment="1">
      <alignment horizontal="distributed" vertical="top" shrinkToFit="1"/>
    </xf>
    <xf numFmtId="0" fontId="122" fillId="0" borderId="41" xfId="90" applyFont="1" applyFill="1" applyBorder="1" applyAlignment="1">
      <alignment horizontal="distributed" vertical="top" shrinkToFit="1"/>
    </xf>
    <xf numFmtId="0" fontId="122" fillId="0" borderId="29" xfId="90" applyFont="1" applyFill="1" applyBorder="1" applyAlignment="1">
      <alignment horizontal="distributed" vertical="top" shrinkToFit="1"/>
    </xf>
    <xf numFmtId="0" fontId="122" fillId="0" borderId="3" xfId="90" applyFont="1" applyFill="1" applyBorder="1" applyAlignment="1">
      <alignment horizontal="distributed" vertical="top" shrinkToFit="1"/>
    </xf>
    <xf numFmtId="0" fontId="122" fillId="0" borderId="30" xfId="90" applyFont="1" applyFill="1" applyBorder="1" applyAlignment="1">
      <alignment horizontal="distributed" vertical="top" shrinkToFit="1"/>
    </xf>
    <xf numFmtId="0" fontId="1" fillId="0" borderId="61" xfId="90" applyFont="1" applyFill="1" applyBorder="1" applyAlignment="1">
      <alignment horizontal="center" vertical="top"/>
    </xf>
    <xf numFmtId="0" fontId="1" fillId="0" borderId="62" xfId="90" applyFont="1" applyFill="1" applyBorder="1" applyAlignment="1">
      <alignment horizontal="center" vertical="top"/>
    </xf>
    <xf numFmtId="0" fontId="1" fillId="0" borderId="12" xfId="84" applyFont="1" applyFill="1" applyBorder="1" applyAlignment="1">
      <alignment vertical="center" wrapText="1"/>
    </xf>
    <xf numFmtId="0" fontId="1" fillId="0" borderId="5" xfId="84" applyFont="1" applyFill="1" applyBorder="1" applyAlignment="1">
      <alignment vertical="center" wrapText="1"/>
    </xf>
    <xf numFmtId="0" fontId="1" fillId="0" borderId="98" xfId="84" applyFont="1" applyFill="1" applyBorder="1" applyAlignment="1">
      <alignment vertical="center" wrapText="1"/>
    </xf>
    <xf numFmtId="176" fontId="1" fillId="0" borderId="0" xfId="84" applyNumberFormat="1" applyFont="1" applyFill="1" applyAlignment="1">
      <alignment horizontal="center" vertical="center" shrinkToFit="1"/>
    </xf>
    <xf numFmtId="0" fontId="1" fillId="0" borderId="0" xfId="84" applyFont="1" applyFill="1" applyAlignment="1">
      <alignment horizontal="center" vertical="center" shrinkToFit="1"/>
    </xf>
    <xf numFmtId="0" fontId="85" fillId="0" borderId="0" xfId="84" applyFont="1" applyFill="1" applyAlignment="1">
      <alignment horizontal="center" vertical="center"/>
    </xf>
    <xf numFmtId="0" fontId="1" fillId="0" borderId="0" xfId="84" applyFont="1" applyFill="1" applyAlignment="1">
      <alignment vertical="center" shrinkToFit="1"/>
    </xf>
    <xf numFmtId="0" fontId="1" fillId="0" borderId="0" xfId="84" applyFont="1" applyFill="1" applyAlignment="1">
      <alignment horizontal="center" vertical="center"/>
    </xf>
    <xf numFmtId="0" fontId="1" fillId="0" borderId="102" xfId="84" applyFont="1" applyFill="1" applyBorder="1" applyAlignment="1">
      <alignment horizontal="center" vertical="center"/>
    </xf>
    <xf numFmtId="0" fontId="1" fillId="0" borderId="104" xfId="84" applyFont="1" applyFill="1" applyBorder="1" applyAlignment="1">
      <alignment horizontal="center" vertical="center"/>
    </xf>
    <xf numFmtId="0" fontId="1" fillId="0" borderId="105" xfId="84" applyFont="1" applyFill="1" applyBorder="1" applyAlignment="1">
      <alignment horizontal="center" vertical="center"/>
    </xf>
    <xf numFmtId="0" fontId="1" fillId="0" borderId="0" xfId="84" applyFont="1" applyFill="1" applyAlignment="1">
      <alignment horizontal="left" vertical="center" shrinkToFit="1"/>
    </xf>
    <xf numFmtId="0" fontId="1" fillId="0" borderId="112" xfId="84" applyFont="1" applyFill="1" applyBorder="1" applyAlignment="1">
      <alignment vertical="center" wrapText="1"/>
    </xf>
    <xf numFmtId="0" fontId="1" fillId="0" borderId="114" xfId="84" applyFont="1" applyFill="1" applyBorder="1" applyAlignment="1">
      <alignment vertical="center" wrapText="1"/>
    </xf>
    <xf numFmtId="0" fontId="1" fillId="0" borderId="115" xfId="84" applyFont="1" applyFill="1" applyBorder="1" applyAlignment="1">
      <alignment vertical="center" wrapText="1"/>
    </xf>
    <xf numFmtId="0" fontId="1" fillId="0" borderId="4" xfId="63" applyFont="1" applyFill="1" applyBorder="1" applyAlignment="1">
      <alignment vertical="center" shrinkToFit="1"/>
    </xf>
    <xf numFmtId="0" fontId="1" fillId="0" borderId="231" xfId="63" applyFont="1" applyFill="1" applyBorder="1" applyAlignment="1">
      <alignment vertical="center" shrinkToFit="1"/>
    </xf>
    <xf numFmtId="0" fontId="1" fillId="0" borderId="0" xfId="63" applyFont="1" applyFill="1" applyBorder="1" applyAlignment="1">
      <alignment vertical="center" shrinkToFit="1"/>
    </xf>
    <xf numFmtId="0" fontId="1" fillId="0" borderId="62" xfId="63" applyFont="1" applyFill="1" applyBorder="1" applyAlignment="1">
      <alignment vertical="center" shrinkToFit="1"/>
    </xf>
    <xf numFmtId="0" fontId="1" fillId="0" borderId="232" xfId="63" applyFont="1" applyFill="1" applyBorder="1" applyAlignment="1">
      <alignment horizontal="center"/>
    </xf>
    <xf numFmtId="0" fontId="1" fillId="0" borderId="218" xfId="63" applyFont="1" applyFill="1" applyBorder="1" applyAlignment="1">
      <alignment horizontal="center"/>
    </xf>
    <xf numFmtId="0" fontId="1" fillId="0" borderId="220" xfId="63" applyFont="1" applyFill="1" applyBorder="1" applyAlignment="1">
      <alignment horizontal="center"/>
    </xf>
    <xf numFmtId="0" fontId="1" fillId="0" borderId="233" xfId="63" applyFont="1" applyFill="1" applyBorder="1" applyAlignment="1">
      <alignment horizontal="center"/>
    </xf>
    <xf numFmtId="0" fontId="1" fillId="0" borderId="222" xfId="63" applyFont="1" applyFill="1" applyBorder="1" applyAlignment="1">
      <alignment horizontal="center"/>
    </xf>
    <xf numFmtId="0" fontId="1" fillId="0" borderId="224" xfId="63" applyFont="1" applyFill="1" applyBorder="1" applyAlignment="1">
      <alignment horizontal="center"/>
    </xf>
    <xf numFmtId="0" fontId="1" fillId="0" borderId="234" xfId="63" applyFont="1" applyFill="1" applyBorder="1" applyAlignment="1">
      <alignment horizontal="center"/>
    </xf>
    <xf numFmtId="0" fontId="1" fillId="0" borderId="235" xfId="63" applyFont="1" applyFill="1" applyBorder="1" applyAlignment="1">
      <alignment horizontal="center"/>
    </xf>
    <xf numFmtId="0" fontId="1" fillId="0" borderId="236" xfId="63" applyFont="1" applyFill="1" applyBorder="1" applyAlignment="1">
      <alignment horizontal="center"/>
    </xf>
    <xf numFmtId="0" fontId="125" fillId="0" borderId="0" xfId="63" applyFont="1" applyFill="1" applyAlignment="1">
      <alignment horizontal="center"/>
    </xf>
    <xf numFmtId="0" fontId="1" fillId="0" borderId="3" xfId="63" applyFont="1" applyFill="1" applyBorder="1" applyAlignment="1">
      <alignment horizontal="center" vertical="center" shrinkToFit="1"/>
    </xf>
    <xf numFmtId="0" fontId="1" fillId="0" borderId="154" xfId="63" applyFont="1" applyFill="1" applyBorder="1" applyAlignment="1">
      <alignment horizontal="center"/>
    </xf>
    <xf numFmtId="0" fontId="1" fillId="0" borderId="152" xfId="63" applyFont="1" applyFill="1" applyBorder="1" applyAlignment="1">
      <alignment horizontal="center"/>
    </xf>
    <xf numFmtId="0" fontId="1" fillId="0" borderId="149" xfId="63" applyFont="1" applyFill="1" applyBorder="1" applyAlignment="1">
      <alignment horizontal="center"/>
    </xf>
    <xf numFmtId="0" fontId="1" fillId="0" borderId="229" xfId="63" applyFont="1" applyFill="1" applyBorder="1" applyAlignment="1">
      <alignment horizontal="center" vertical="top" wrapText="1"/>
    </xf>
    <xf numFmtId="0" fontId="1" fillId="0" borderId="71" xfId="63" applyFont="1" applyFill="1" applyBorder="1" applyAlignment="1">
      <alignment horizontal="center" vertical="top" wrapText="1"/>
    </xf>
    <xf numFmtId="0" fontId="1" fillId="0" borderId="72" xfId="63" applyFont="1" applyFill="1" applyBorder="1" applyAlignment="1">
      <alignment horizontal="center" vertical="top" wrapText="1"/>
    </xf>
    <xf numFmtId="0" fontId="1" fillId="0" borderId="39" xfId="63" applyFont="1" applyFill="1" applyBorder="1" applyAlignment="1">
      <alignment horizontal="center" vertical="top" wrapText="1"/>
    </xf>
    <xf numFmtId="0" fontId="1" fillId="0" borderId="0" xfId="63" applyFont="1" applyFill="1" applyBorder="1" applyAlignment="1">
      <alignment horizontal="center" vertical="top" wrapText="1"/>
    </xf>
    <xf numFmtId="0" fontId="1" fillId="0" borderId="62" xfId="63" applyFont="1" applyFill="1" applyBorder="1" applyAlignment="1">
      <alignment horizontal="center" vertical="top" wrapText="1"/>
    </xf>
    <xf numFmtId="0" fontId="1" fillId="0" borderId="228" xfId="63" applyFont="1" applyFill="1" applyBorder="1" applyAlignment="1">
      <alignment horizontal="center" vertical="top" wrapText="1"/>
    </xf>
    <xf numFmtId="0" fontId="1" fillId="0" borderId="64" xfId="63" applyFont="1" applyFill="1" applyBorder="1" applyAlignment="1">
      <alignment horizontal="center" vertical="top" wrapText="1"/>
    </xf>
    <xf numFmtId="0" fontId="1" fillId="0" borderId="65" xfId="63" applyFont="1" applyFill="1" applyBorder="1" applyAlignment="1">
      <alignment horizontal="center" vertical="top" wrapText="1"/>
    </xf>
    <xf numFmtId="0" fontId="1" fillId="0" borderId="70" xfId="63" applyFont="1" applyFill="1" applyBorder="1" applyAlignment="1">
      <alignment horizontal="center" vertical="center" wrapText="1"/>
    </xf>
    <xf numFmtId="0" fontId="1" fillId="0" borderId="71" xfId="63" applyFont="1" applyFill="1" applyBorder="1" applyAlignment="1">
      <alignment horizontal="center" vertical="center" wrapText="1"/>
    </xf>
    <xf numFmtId="0" fontId="1" fillId="0" borderId="72" xfId="63" applyFont="1" applyFill="1" applyBorder="1" applyAlignment="1">
      <alignment horizontal="center" vertical="center" wrapText="1"/>
    </xf>
    <xf numFmtId="0" fontId="1" fillId="0" borderId="179" xfId="63" applyFont="1" applyFill="1" applyBorder="1" applyAlignment="1">
      <alignment horizontal="center" vertical="center" wrapText="1"/>
    </xf>
    <xf numFmtId="0" fontId="1" fillId="0" borderId="3" xfId="63" applyFont="1" applyFill="1" applyBorder="1" applyAlignment="1">
      <alignment horizontal="center" vertical="center" wrapText="1"/>
    </xf>
    <xf numFmtId="0" fontId="1" fillId="0" borderId="97" xfId="63" applyFont="1" applyFill="1" applyBorder="1" applyAlignment="1">
      <alignment horizontal="center" vertical="center" wrapText="1"/>
    </xf>
    <xf numFmtId="0" fontId="1" fillId="0" borderId="156" xfId="63" applyFont="1" applyFill="1" applyBorder="1" applyAlignment="1">
      <alignment horizontal="center"/>
    </xf>
    <xf numFmtId="0" fontId="1" fillId="0" borderId="153" xfId="63" applyFont="1" applyFill="1" applyBorder="1" applyAlignment="1">
      <alignment horizontal="center"/>
    </xf>
    <xf numFmtId="0" fontId="1" fillId="0" borderId="151" xfId="63" applyFont="1" applyFill="1" applyBorder="1" applyAlignment="1">
      <alignment horizontal="center"/>
    </xf>
    <xf numFmtId="0" fontId="1" fillId="0" borderId="229" xfId="63" applyFont="1" applyFill="1" applyBorder="1" applyAlignment="1">
      <alignment horizontal="center"/>
    </xf>
    <xf numFmtId="0" fontId="1" fillId="0" borderId="71" xfId="63" applyFont="1" applyFill="1" applyBorder="1" applyAlignment="1">
      <alignment horizontal="center"/>
    </xf>
    <xf numFmtId="0" fontId="1" fillId="0" borderId="72" xfId="63" applyFont="1" applyFill="1" applyBorder="1" applyAlignment="1">
      <alignment horizontal="center"/>
    </xf>
    <xf numFmtId="0" fontId="1" fillId="0" borderId="39" xfId="63" applyFont="1" applyFill="1" applyBorder="1" applyAlignment="1">
      <alignment horizontal="center"/>
    </xf>
    <xf numFmtId="0" fontId="1" fillId="0" borderId="0" xfId="63" applyFont="1" applyFill="1" applyBorder="1" applyAlignment="1">
      <alignment horizontal="center"/>
    </xf>
    <xf numFmtId="0" fontId="1" fillId="0" borderId="62" xfId="63" applyFont="1" applyFill="1" applyBorder="1" applyAlignment="1">
      <alignment horizontal="center"/>
    </xf>
    <xf numFmtId="0" fontId="1" fillId="0" borderId="228" xfId="63" applyFont="1" applyFill="1" applyBorder="1" applyAlignment="1">
      <alignment horizontal="center"/>
    </xf>
    <xf numFmtId="0" fontId="1" fillId="0" borderId="64" xfId="63" applyFont="1" applyFill="1" applyBorder="1" applyAlignment="1">
      <alignment horizontal="center"/>
    </xf>
    <xf numFmtId="0" fontId="1" fillId="0" borderId="65" xfId="63" applyFont="1" applyFill="1" applyBorder="1" applyAlignment="1">
      <alignment horizontal="center"/>
    </xf>
    <xf numFmtId="0" fontId="1" fillId="0" borderId="34" xfId="63" applyFont="1" applyFill="1" applyBorder="1" applyAlignment="1">
      <alignment vertical="center" shrinkToFit="1"/>
    </xf>
    <xf numFmtId="0" fontId="1" fillId="0" borderId="160" xfId="63" applyFont="1" applyFill="1" applyBorder="1" applyAlignment="1">
      <alignment vertical="center" shrinkToFit="1"/>
    </xf>
    <xf numFmtId="0" fontId="1" fillId="0" borderId="155" xfId="63" applyFont="1" applyFill="1" applyBorder="1" applyAlignment="1">
      <alignment vertical="center" shrinkToFit="1"/>
    </xf>
    <xf numFmtId="0" fontId="1" fillId="0" borderId="230" xfId="63" applyFont="1" applyFill="1" applyBorder="1" applyAlignment="1">
      <alignment vertical="center" shrinkToFit="1"/>
    </xf>
    <xf numFmtId="0" fontId="1" fillId="0" borderId="12" xfId="81" applyFont="1" applyBorder="1" applyAlignment="1">
      <alignment horizontal="center" vertical="center" wrapText="1"/>
    </xf>
    <xf numFmtId="0" fontId="8" fillId="0" borderId="44" xfId="81" applyFont="1" applyBorder="1" applyAlignment="1">
      <alignment horizontal="center" vertical="center" wrapText="1"/>
    </xf>
    <xf numFmtId="0" fontId="8" fillId="0" borderId="45" xfId="81" applyFont="1" applyBorder="1" applyAlignment="1">
      <alignment horizontal="center" vertical="center" wrapText="1"/>
    </xf>
    <xf numFmtId="0" fontId="8" fillId="0" borderId="43" xfId="81" quotePrefix="1" applyFont="1" applyBorder="1" applyAlignment="1">
      <alignment horizontal="center" vertical="center" wrapText="1"/>
    </xf>
    <xf numFmtId="0" fontId="8" fillId="0" borderId="29" xfId="81" applyFont="1" applyBorder="1" applyAlignment="1">
      <alignment horizontal="center" vertical="center" wrapText="1"/>
    </xf>
    <xf numFmtId="0" fontId="8" fillId="0" borderId="241" xfId="81" applyFont="1" applyBorder="1" applyAlignment="1">
      <alignment horizontal="center" vertical="center" wrapText="1"/>
    </xf>
    <xf numFmtId="0" fontId="8" fillId="0" borderId="4" xfId="81" applyFont="1" applyBorder="1" applyAlignment="1">
      <alignment horizontal="center" vertical="center" wrapText="1"/>
    </xf>
    <xf numFmtId="0" fontId="8" fillId="0" borderId="12" xfId="81" quotePrefix="1" applyFont="1" applyBorder="1" applyAlignment="1">
      <alignment horizontal="center" vertical="center" wrapText="1"/>
    </xf>
    <xf numFmtId="0" fontId="8" fillId="0" borderId="12" xfId="81" applyFont="1" applyBorder="1" applyAlignment="1">
      <alignment horizontal="center" vertical="center" wrapText="1"/>
    </xf>
    <xf numFmtId="0" fontId="1" fillId="0" borderId="238" xfId="81" applyFont="1" applyBorder="1" applyAlignment="1">
      <alignment horizontal="center"/>
    </xf>
    <xf numFmtId="0" fontId="8" fillId="0" borderId="34" xfId="81" applyFont="1" applyBorder="1" applyAlignment="1">
      <alignment horizontal="center" vertical="center" wrapText="1"/>
    </xf>
    <xf numFmtId="0" fontId="8" fillId="0" borderId="43" xfId="81" applyFont="1" applyBorder="1" applyAlignment="1">
      <alignment horizontal="center" vertical="center" wrapText="1"/>
    </xf>
    <xf numFmtId="0" fontId="1" fillId="0" borderId="43" xfId="81" applyFont="1" applyBorder="1" applyAlignment="1">
      <alignment horizontal="center"/>
    </xf>
    <xf numFmtId="0" fontId="1" fillId="0" borderId="42" xfId="81" applyFont="1" applyBorder="1" applyAlignment="1">
      <alignment horizontal="center"/>
    </xf>
    <xf numFmtId="0" fontId="1" fillId="0" borderId="40" xfId="81" applyFont="1" applyBorder="1" applyAlignment="1">
      <alignment horizontal="center"/>
    </xf>
    <xf numFmtId="0" fontId="1" fillId="0" borderId="39" xfId="81" applyFont="1" applyBorder="1" applyAlignment="1">
      <alignment horizontal="center"/>
    </xf>
    <xf numFmtId="0" fontId="1" fillId="0" borderId="0" xfId="81" applyFont="1" applyBorder="1" applyAlignment="1">
      <alignment horizontal="center"/>
    </xf>
    <xf numFmtId="0" fontId="1" fillId="0" borderId="41" xfId="81" applyFont="1" applyBorder="1" applyAlignment="1">
      <alignment horizontal="center"/>
    </xf>
    <xf numFmtId="0" fontId="1" fillId="0" borderId="0" xfId="81" applyFont="1" applyAlignment="1">
      <alignment horizontal="center"/>
    </xf>
    <xf numFmtId="0" fontId="1" fillId="0" borderId="29" xfId="81" applyFont="1" applyBorder="1" applyAlignment="1">
      <alignment horizontal="center"/>
    </xf>
    <xf numFmtId="0" fontId="1" fillId="0" borderId="3" xfId="81" applyFont="1" applyBorder="1" applyAlignment="1">
      <alignment horizontal="center"/>
    </xf>
    <xf numFmtId="0" fontId="1" fillId="0" borderId="30" xfId="81" applyFont="1" applyBorder="1" applyAlignment="1">
      <alignment horizontal="center"/>
    </xf>
    <xf numFmtId="0" fontId="8" fillId="0" borderId="239" xfId="81" applyFont="1" applyBorder="1" applyAlignment="1">
      <alignment horizontal="center" vertical="center" wrapText="1"/>
    </xf>
    <xf numFmtId="0" fontId="8" fillId="0" borderId="240" xfId="81" applyFont="1" applyBorder="1" applyAlignment="1">
      <alignment horizontal="center" vertical="center" wrapText="1"/>
    </xf>
    <xf numFmtId="0" fontId="125" fillId="0" borderId="0" xfId="81" applyFont="1" applyAlignment="1">
      <alignment horizontal="right"/>
    </xf>
    <xf numFmtId="0" fontId="1" fillId="0" borderId="0" xfId="81" applyFont="1" applyAlignment="1">
      <alignment horizontal="right"/>
    </xf>
    <xf numFmtId="0" fontId="1" fillId="0" borderId="3" xfId="81" applyFont="1" applyFill="1" applyBorder="1" applyAlignment="1">
      <alignment horizontal="left" vertical="center"/>
    </xf>
    <xf numFmtId="0" fontId="1" fillId="0" borderId="43" xfId="81" applyFont="1" applyBorder="1" applyAlignment="1">
      <alignment horizontal="center" vertical="center" wrapText="1"/>
    </xf>
    <xf numFmtId="0" fontId="1" fillId="0" borderId="42" xfId="81" applyFont="1" applyBorder="1" applyAlignment="1">
      <alignment horizontal="center" vertical="center" wrapText="1"/>
    </xf>
    <xf numFmtId="0" fontId="1" fillId="0" borderId="39" xfId="81" applyFont="1" applyBorder="1" applyAlignment="1">
      <alignment horizontal="center" vertical="center" wrapText="1"/>
    </xf>
    <xf numFmtId="0" fontId="1" fillId="0" borderId="0" xfId="81" applyFont="1" applyBorder="1" applyAlignment="1">
      <alignment horizontal="center" vertical="center" wrapText="1"/>
    </xf>
    <xf numFmtId="0" fontId="1" fillId="0" borderId="29" xfId="81" applyFont="1" applyBorder="1" applyAlignment="1">
      <alignment horizontal="center" vertical="center" wrapText="1"/>
    </xf>
    <xf numFmtId="0" fontId="1" fillId="0" borderId="3" xfId="81" applyFont="1" applyBorder="1" applyAlignment="1">
      <alignment horizontal="center" vertical="center" wrapText="1"/>
    </xf>
    <xf numFmtId="0" fontId="1" fillId="0" borderId="12" xfId="81" applyFont="1" applyBorder="1" applyAlignment="1">
      <alignment horizontal="center"/>
    </xf>
    <xf numFmtId="0" fontId="1" fillId="0" borderId="2" xfId="81" applyFont="1" applyBorder="1" applyAlignment="1">
      <alignment horizontal="center"/>
    </xf>
    <xf numFmtId="0" fontId="1" fillId="0" borderId="5" xfId="81" applyFont="1" applyBorder="1" applyAlignment="1">
      <alignment horizontal="center"/>
    </xf>
    <xf numFmtId="0" fontId="1" fillId="0" borderId="0" xfId="81" applyFont="1" applyFill="1" applyAlignment="1">
      <alignment horizontal="left" wrapText="1"/>
    </xf>
    <xf numFmtId="0" fontId="1" fillId="0" borderId="77" xfId="81" applyFont="1" applyFill="1" applyBorder="1" applyAlignment="1">
      <alignment horizontal="left" wrapText="1"/>
    </xf>
    <xf numFmtId="0" fontId="1" fillId="0" borderId="146" xfId="81" applyFont="1" applyFill="1" applyBorder="1" applyAlignment="1">
      <alignment horizontal="center"/>
    </xf>
    <xf numFmtId="0" fontId="1" fillId="0" borderId="145" xfId="81" applyFont="1" applyFill="1" applyBorder="1" applyAlignment="1">
      <alignment horizontal="center"/>
    </xf>
    <xf numFmtId="0" fontId="87" fillId="0" borderId="89" xfId="81" applyFont="1" applyFill="1" applyBorder="1" applyAlignment="1">
      <alignment horizontal="center" vertical="center"/>
    </xf>
    <xf numFmtId="0" fontId="1" fillId="0" borderId="0" xfId="81" applyFont="1" applyFill="1" applyBorder="1" applyAlignment="1">
      <alignment horizontal="left" wrapText="1"/>
    </xf>
    <xf numFmtId="0" fontId="129" fillId="0" borderId="0" xfId="61" applyFont="1" applyAlignment="1">
      <alignment horizontal="center" vertical="center"/>
    </xf>
    <xf numFmtId="0" fontId="129" fillId="0" borderId="0" xfId="61" applyFont="1" applyBorder="1" applyAlignment="1">
      <alignment horizontal="distributed" vertical="center"/>
    </xf>
    <xf numFmtId="38" fontId="129" fillId="0" borderId="0" xfId="48" applyFont="1" applyBorder="1" applyAlignment="1">
      <alignment horizontal="center" vertical="center"/>
    </xf>
    <xf numFmtId="0" fontId="129" fillId="0" borderId="0" xfId="61" applyFont="1" applyBorder="1" applyAlignment="1">
      <alignment horizontal="center" vertical="center"/>
    </xf>
    <xf numFmtId="176" fontId="129" fillId="0" borderId="0" xfId="61" applyNumberFormat="1" applyFont="1" applyBorder="1" applyAlignment="1">
      <alignment horizontal="left" vertical="center" indent="1"/>
    </xf>
    <xf numFmtId="176" fontId="129" fillId="0" borderId="0" xfId="61" applyNumberFormat="1" applyFont="1" applyBorder="1" applyAlignment="1">
      <alignment horizontal="left" vertical="center"/>
    </xf>
    <xf numFmtId="176" fontId="129" fillId="36" borderId="0" xfId="61" applyNumberFormat="1" applyFont="1" applyFill="1" applyBorder="1" applyAlignment="1">
      <alignment horizontal="left" vertical="center" indent="1"/>
    </xf>
    <xf numFmtId="0" fontId="129" fillId="0" borderId="0" xfId="61" applyFont="1" applyBorder="1" applyAlignment="1">
      <alignment horizontal="distributed" vertical="center" wrapText="1"/>
    </xf>
    <xf numFmtId="182" fontId="1" fillId="36" borderId="0" xfId="74" applyNumberFormat="1" applyFont="1" applyFill="1" applyAlignment="1">
      <alignment horizontal="left" vertical="center" indent="1"/>
    </xf>
    <xf numFmtId="0" fontId="129" fillId="0" borderId="0" xfId="61" applyFont="1" applyBorder="1" applyAlignment="1">
      <alignment horizontal="left" vertical="center"/>
    </xf>
    <xf numFmtId="0" fontId="116" fillId="0" borderId="0" xfId="61" applyFont="1" applyAlignment="1">
      <alignment horizontal="center" vertical="center"/>
    </xf>
    <xf numFmtId="0" fontId="75" fillId="0" borderId="0" xfId="61" applyFont="1" applyBorder="1" applyAlignment="1">
      <alignment horizontal="left" vertical="center" wrapText="1"/>
    </xf>
    <xf numFmtId="0" fontId="39" fillId="0" borderId="0" xfId="0" applyFont="1" applyFill="1" applyAlignment="1">
      <alignment vertical="center" shrinkToFit="1"/>
    </xf>
    <xf numFmtId="0" fontId="131" fillId="3" borderId="0" xfId="0" applyFont="1" applyFill="1" applyAlignment="1">
      <alignment vertical="center"/>
    </xf>
    <xf numFmtId="0" fontId="131" fillId="38" borderId="0" xfId="0" applyFont="1" applyFill="1" applyAlignment="1">
      <alignment vertical="center"/>
    </xf>
    <xf numFmtId="182" fontId="0" fillId="38" borderId="0" xfId="74" applyNumberFormat="1" applyFont="1" applyFill="1" applyAlignment="1">
      <alignment horizontal="left" vertical="center" indent="1"/>
    </xf>
    <xf numFmtId="0" fontId="129" fillId="0" borderId="0" xfId="0" applyFont="1" applyAlignment="1">
      <alignment horizontal="center" vertical="center"/>
    </xf>
    <xf numFmtId="0" fontId="131" fillId="0" borderId="0" xfId="0" applyFont="1" applyAlignment="1">
      <alignment horizontal="justify" vertical="center"/>
    </xf>
    <xf numFmtId="0" fontId="39" fillId="0" borderId="0" xfId="0" applyFont="1" applyAlignment="1">
      <alignment vertical="center"/>
    </xf>
    <xf numFmtId="0" fontId="39" fillId="3" borderId="43" xfId="0" applyFont="1" applyFill="1" applyBorder="1" applyAlignment="1">
      <alignment vertical="top"/>
    </xf>
    <xf numFmtId="0" fontId="39" fillId="3" borderId="42" xfId="0" applyFont="1" applyFill="1" applyBorder="1" applyAlignment="1">
      <alignment vertical="top"/>
    </xf>
    <xf numFmtId="0" fontId="39" fillId="3" borderId="40" xfId="0" applyFont="1" applyFill="1" applyBorder="1" applyAlignment="1">
      <alignment vertical="top"/>
    </xf>
    <xf numFmtId="0" fontId="39" fillId="3" borderId="39" xfId="0" applyFont="1" applyFill="1" applyBorder="1" applyAlignment="1">
      <alignment vertical="top"/>
    </xf>
    <xf numFmtId="0" fontId="39" fillId="3" borderId="0" xfId="0" applyFont="1" applyFill="1" applyBorder="1" applyAlignment="1">
      <alignment vertical="top"/>
    </xf>
    <xf numFmtId="0" fontId="39" fillId="3" borderId="41" xfId="0" applyFont="1" applyFill="1" applyBorder="1" applyAlignment="1">
      <alignment vertical="top"/>
    </xf>
    <xf numFmtId="0" fontId="39" fillId="3" borderId="29" xfId="0" applyFont="1" applyFill="1" applyBorder="1" applyAlignment="1">
      <alignment vertical="top"/>
    </xf>
    <xf numFmtId="0" fontId="39" fillId="3" borderId="3" xfId="0" applyFont="1" applyFill="1" applyBorder="1" applyAlignment="1">
      <alignment vertical="top"/>
    </xf>
    <xf numFmtId="0" fontId="39" fillId="3" borderId="30" xfId="0" applyFont="1" applyFill="1" applyBorder="1" applyAlignment="1">
      <alignment vertical="top"/>
    </xf>
    <xf numFmtId="0" fontId="39" fillId="0" borderId="43" xfId="0" applyFont="1" applyBorder="1" applyAlignment="1">
      <alignment vertical="top" wrapText="1"/>
    </xf>
    <xf numFmtId="0" fontId="39" fillId="0" borderId="42" xfId="0" applyFont="1" applyBorder="1" applyAlignment="1">
      <alignment vertical="top"/>
    </xf>
    <xf numFmtId="0" fontId="39" fillId="0" borderId="40" xfId="0" applyFont="1" applyBorder="1" applyAlignment="1">
      <alignment vertical="top"/>
    </xf>
    <xf numFmtId="0" fontId="39" fillId="0" borderId="39" xfId="0" applyFont="1" applyBorder="1" applyAlignment="1">
      <alignment vertical="top"/>
    </xf>
    <xf numFmtId="0" fontId="39" fillId="0" borderId="0" xfId="0" applyFont="1" applyBorder="1" applyAlignment="1">
      <alignment vertical="top"/>
    </xf>
    <xf numFmtId="0" fontId="39" fillId="0" borderId="41" xfId="0" applyFont="1" applyBorder="1" applyAlignment="1">
      <alignment vertical="top"/>
    </xf>
    <xf numFmtId="0" fontId="39" fillId="0" borderId="29" xfId="0" applyFont="1" applyBorder="1" applyAlignment="1">
      <alignment vertical="top"/>
    </xf>
    <xf numFmtId="0" fontId="39" fillId="0" borderId="3" xfId="0" applyFont="1" applyBorder="1" applyAlignment="1">
      <alignment vertical="top"/>
    </xf>
    <xf numFmtId="0" fontId="39" fillId="0" borderId="30" xfId="0" applyFont="1" applyBorder="1" applyAlignment="1">
      <alignment vertical="top"/>
    </xf>
    <xf numFmtId="194" fontId="131" fillId="3" borderId="0" xfId="0" applyNumberFormat="1" applyFont="1" applyFill="1" applyAlignment="1">
      <alignment horizontal="left" vertical="center"/>
    </xf>
    <xf numFmtId="191" fontId="131" fillId="3" borderId="0" xfId="0" applyNumberFormat="1" applyFont="1" applyFill="1" applyAlignment="1">
      <alignment horizontal="center" vertical="center"/>
    </xf>
    <xf numFmtId="181" fontId="131" fillId="3" borderId="0" xfId="0" applyNumberFormat="1" applyFont="1" applyFill="1" applyAlignment="1">
      <alignment vertical="center"/>
    </xf>
    <xf numFmtId="0" fontId="131"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Alignment="1">
      <alignment vertical="center" wrapText="1"/>
    </xf>
    <xf numFmtId="0" fontId="39" fillId="0" borderId="0" xfId="0" applyFont="1" applyAlignment="1">
      <alignment horizontal="center" vertical="center"/>
    </xf>
    <xf numFmtId="0" fontId="1" fillId="0" borderId="0" xfId="64" applyFont="1" applyFill="1" applyAlignment="1">
      <alignment horizontal="center" vertical="center" shrinkToFit="1"/>
    </xf>
    <xf numFmtId="176" fontId="1" fillId="0" borderId="0" xfId="64" applyNumberFormat="1" applyFont="1" applyFill="1" applyAlignment="1">
      <alignment horizontal="left" vertical="center" shrinkToFit="1"/>
    </xf>
    <xf numFmtId="0" fontId="1" fillId="0" borderId="3" xfId="74" applyFont="1" applyBorder="1" applyAlignment="1">
      <alignment horizontal="left" vertical="center" indent="2" shrinkToFit="1"/>
    </xf>
    <xf numFmtId="0" fontId="1" fillId="0" borderId="30" xfId="74" applyFont="1" applyBorder="1" applyAlignment="1">
      <alignment horizontal="left" vertical="center" indent="2" shrinkToFit="1"/>
    </xf>
    <xf numFmtId="0" fontId="1" fillId="0" borderId="0" xfId="74" applyFont="1" applyBorder="1" applyAlignment="1">
      <alignment horizontal="left" vertical="center" indent="2" shrinkToFit="1"/>
    </xf>
    <xf numFmtId="0" fontId="1" fillId="0" borderId="41" xfId="74" applyFont="1" applyBorder="1" applyAlignment="1">
      <alignment horizontal="left" vertical="center" indent="2" shrinkToFit="1"/>
    </xf>
    <xf numFmtId="0" fontId="1" fillId="0" borderId="42" xfId="74" applyFont="1" applyBorder="1" applyAlignment="1">
      <alignment horizontal="left" vertical="center" indent="2" shrinkToFit="1"/>
    </xf>
    <xf numFmtId="0" fontId="1" fillId="0" borderId="40" xfId="74" applyFont="1" applyBorder="1" applyAlignment="1">
      <alignment horizontal="left" vertical="center" indent="2" shrinkToFit="1"/>
    </xf>
    <xf numFmtId="0" fontId="40" fillId="0" borderId="0" xfId="91" applyFont="1" applyFill="1" applyAlignment="1">
      <alignment horizontal="left" vertical="center"/>
    </xf>
    <xf numFmtId="0" fontId="106" fillId="0" borderId="0" xfId="91" applyFont="1" applyFill="1" applyBorder="1" applyAlignment="1">
      <alignment horizontal="center" vertical="center"/>
    </xf>
    <xf numFmtId="0" fontId="75" fillId="0" borderId="0" xfId="91" applyFont="1" applyFill="1" applyBorder="1" applyAlignment="1">
      <alignment vertical="center" wrapText="1" shrinkToFit="1"/>
    </xf>
    <xf numFmtId="0" fontId="75" fillId="0" borderId="0" xfId="92" applyFont="1" applyFill="1" applyBorder="1" applyAlignment="1">
      <alignment vertical="center" wrapText="1" shrinkToFit="1"/>
    </xf>
    <xf numFmtId="0" fontId="75" fillId="0" borderId="2" xfId="91" applyFont="1" applyFill="1" applyBorder="1" applyAlignment="1">
      <alignment vertical="center"/>
    </xf>
    <xf numFmtId="0" fontId="75" fillId="0" borderId="5" xfId="91" applyFont="1" applyFill="1" applyBorder="1" applyAlignment="1">
      <alignment vertical="center"/>
    </xf>
    <xf numFmtId="0" fontId="75" fillId="0" borderId="42" xfId="91" applyFont="1" applyFill="1" applyBorder="1" applyAlignment="1">
      <alignment vertical="center"/>
    </xf>
    <xf numFmtId="0" fontId="75" fillId="0" borderId="40" xfId="91" applyFont="1" applyFill="1" applyBorder="1" applyAlignment="1">
      <alignment vertical="center"/>
    </xf>
    <xf numFmtId="0" fontId="40" fillId="0" borderId="0" xfId="91" applyFont="1" applyFill="1" applyAlignment="1">
      <alignment horizontal="left" vertical="center" wrapText="1"/>
    </xf>
    <xf numFmtId="0" fontId="40" fillId="0" borderId="0" xfId="81" applyFont="1" applyFill="1" applyAlignment="1">
      <alignment horizontal="left" vertical="top" wrapText="1"/>
    </xf>
    <xf numFmtId="58" fontId="0" fillId="0" borderId="0" xfId="86" applyNumberFormat="1" applyFont="1" applyFill="1" applyAlignment="1">
      <alignment horizontal="center"/>
    </xf>
    <xf numFmtId="0" fontId="0" fillId="0" borderId="0" xfId="86" applyFont="1" applyFill="1" applyAlignment="1">
      <alignment horizontal="center"/>
    </xf>
    <xf numFmtId="6" fontId="1" fillId="0" borderId="0" xfId="97" applyFont="1" applyFill="1" applyAlignment="1">
      <alignment horizontal="left"/>
    </xf>
    <xf numFmtId="0" fontId="1" fillId="0" borderId="0" xfId="86" applyFont="1" applyFill="1" applyAlignment="1">
      <alignment horizontal="left" vertical="top"/>
    </xf>
    <xf numFmtId="176" fontId="0" fillId="0" borderId="0" xfId="74" applyNumberFormat="1" applyFont="1" applyAlignment="1">
      <alignment horizontal="left" vertical="center" indent="1"/>
    </xf>
    <xf numFmtId="0" fontId="87" fillId="0" borderId="0" xfId="0" applyFont="1" applyBorder="1" applyAlignment="1">
      <alignment horizontal="center" vertical="center"/>
    </xf>
    <xf numFmtId="0" fontId="0" fillId="0" borderId="29" xfId="0" applyFont="1" applyBorder="1" applyAlignment="1">
      <alignment horizontal="center" vertical="center"/>
    </xf>
    <xf numFmtId="0" fontId="0" fillId="0" borderId="43" xfId="0" applyFont="1" applyBorder="1" applyAlignment="1">
      <alignment horizontal="center" vertical="center"/>
    </xf>
    <xf numFmtId="0" fontId="0" fillId="0" borderId="42" xfId="0" applyFont="1" applyBorder="1" applyAlignment="1">
      <alignment horizontal="center" vertical="center"/>
    </xf>
    <xf numFmtId="0" fontId="6" fillId="0" borderId="4" xfId="0" applyFont="1" applyBorder="1" applyAlignment="1">
      <alignment horizontal="distributed" vertical="center" indent="1"/>
    </xf>
    <xf numFmtId="0" fontId="6" fillId="0" borderId="43" xfId="0" applyFont="1" applyBorder="1" applyAlignment="1">
      <alignment horizontal="left" vertical="center" wrapText="1"/>
    </xf>
    <xf numFmtId="0" fontId="6" fillId="0" borderId="42" xfId="0" applyFont="1" applyBorder="1" applyAlignment="1">
      <alignment horizontal="left" vertical="center" wrapText="1"/>
    </xf>
    <xf numFmtId="0" fontId="6" fillId="0" borderId="40" xfId="0" applyFont="1" applyBorder="1" applyAlignment="1">
      <alignment horizontal="left" vertical="center" wrapText="1"/>
    </xf>
    <xf numFmtId="0" fontId="6" fillId="0" borderId="29" xfId="0" applyFont="1" applyBorder="1" applyAlignment="1">
      <alignment horizontal="left" vertical="center" wrapText="1"/>
    </xf>
    <xf numFmtId="0" fontId="6" fillId="0" borderId="3" xfId="0" applyFont="1" applyBorder="1" applyAlignment="1">
      <alignment horizontal="left" vertical="center" wrapText="1"/>
    </xf>
    <xf numFmtId="0" fontId="6" fillId="0" borderId="30" xfId="0" applyFont="1" applyBorder="1" applyAlignment="1">
      <alignment horizontal="left" vertical="center" wrapText="1"/>
    </xf>
    <xf numFmtId="0" fontId="6" fillId="0" borderId="4" xfId="0" applyFont="1" applyBorder="1" applyAlignment="1">
      <alignment horizontal="center" vertical="center"/>
    </xf>
    <xf numFmtId="182" fontId="6" fillId="0" borderId="4" xfId="0" applyNumberFormat="1" applyFont="1" applyBorder="1" applyAlignment="1">
      <alignment vertical="center"/>
    </xf>
    <xf numFmtId="176" fontId="6" fillId="0" borderId="4" xfId="0" applyNumberFormat="1" applyFont="1" applyBorder="1" applyAlignment="1">
      <alignment horizontal="center" vertical="center"/>
    </xf>
    <xf numFmtId="0" fontId="6" fillId="0" borderId="4" xfId="0" applyFont="1" applyBorder="1" applyAlignment="1">
      <alignment horizontal="left" vertical="center" indent="1"/>
    </xf>
    <xf numFmtId="0" fontId="6" fillId="0" borderId="43" xfId="0" applyFont="1" applyBorder="1" applyAlignment="1">
      <alignment horizontal="left" vertical="center" wrapText="1" indent="1"/>
    </xf>
    <xf numFmtId="0" fontId="6" fillId="0" borderId="42" xfId="0" applyFont="1" applyBorder="1" applyAlignment="1">
      <alignment horizontal="left" vertical="center" wrapText="1" indent="1"/>
    </xf>
    <xf numFmtId="0" fontId="6" fillId="0" borderId="40" xfId="0" applyFont="1" applyBorder="1" applyAlignment="1">
      <alignment horizontal="left" vertical="center" wrapText="1" indent="1"/>
    </xf>
    <xf numFmtId="0" fontId="6" fillId="0" borderId="29"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30" xfId="0" applyFont="1" applyBorder="1" applyAlignment="1">
      <alignment horizontal="left" vertical="center" wrapText="1" indent="1"/>
    </xf>
    <xf numFmtId="182" fontId="6" fillId="0" borderId="12" xfId="0" applyNumberFormat="1" applyFont="1" applyBorder="1" applyAlignment="1">
      <alignment horizontal="right" vertical="center" indent="1" shrinkToFit="1"/>
    </xf>
    <xf numFmtId="182" fontId="6" fillId="0" borderId="2" xfId="0" applyNumberFormat="1" applyFont="1" applyBorder="1" applyAlignment="1">
      <alignment horizontal="right" vertical="center" indent="1" shrinkToFit="1"/>
    </xf>
    <xf numFmtId="182" fontId="6" fillId="0" borderId="5" xfId="0" applyNumberFormat="1" applyFont="1" applyBorder="1" applyAlignment="1">
      <alignment horizontal="right" vertical="center" indent="1" shrinkToFit="1"/>
    </xf>
    <xf numFmtId="0" fontId="8" fillId="0" borderId="78" xfId="74" applyFont="1" applyBorder="1" applyAlignment="1">
      <alignment horizontal="left" vertical="center" wrapText="1" indent="1" shrinkToFit="1"/>
    </xf>
    <xf numFmtId="0" fontId="8" fillId="0" borderId="83" xfId="74" applyFont="1" applyBorder="1" applyAlignment="1">
      <alignment horizontal="left" vertical="center" wrapText="1" indent="1" shrinkToFit="1"/>
    </xf>
    <xf numFmtId="0" fontId="8" fillId="0" borderId="84" xfId="74" applyFont="1" applyBorder="1" applyAlignment="1">
      <alignment horizontal="left" vertical="center" wrapText="1" indent="1" shrinkToFit="1"/>
    </xf>
    <xf numFmtId="0" fontId="8" fillId="0" borderId="19" xfId="74" applyFont="1" applyBorder="1" applyAlignment="1">
      <alignment horizontal="left" vertical="center" wrapText="1" indent="1" shrinkToFit="1"/>
    </xf>
    <xf numFmtId="0" fontId="8" fillId="0" borderId="68" xfId="74" applyFont="1" applyBorder="1" applyAlignment="1">
      <alignment horizontal="left" vertical="center" wrapText="1" indent="1" shrinkToFit="1"/>
    </xf>
    <xf numFmtId="0" fontId="8" fillId="0" borderId="18" xfId="74" applyFont="1" applyBorder="1" applyAlignment="1">
      <alignment horizontal="left" vertical="center" wrapText="1" indent="1" shrinkToFit="1"/>
    </xf>
    <xf numFmtId="0" fontId="8" fillId="0" borderId="22" xfId="74" applyFont="1" applyBorder="1" applyAlignment="1">
      <alignment horizontal="left" vertical="center" wrapText="1" indent="1" shrinkToFit="1"/>
    </xf>
    <xf numFmtId="0" fontId="8" fillId="0" borderId="85" xfId="74" applyFont="1" applyBorder="1" applyAlignment="1">
      <alignment horizontal="left" vertical="center" wrapText="1" indent="1" shrinkToFit="1"/>
    </xf>
    <xf numFmtId="0" fontId="8" fillId="0" borderId="21" xfId="74" applyFont="1" applyBorder="1" applyAlignment="1">
      <alignment horizontal="left" vertical="center" wrapText="1" indent="1" shrinkToFit="1"/>
    </xf>
    <xf numFmtId="0" fontId="6" fillId="0" borderId="4" xfId="0" applyFont="1" applyBorder="1" applyAlignment="1">
      <alignment horizontal="center" vertical="center" textRotation="255"/>
    </xf>
    <xf numFmtId="0" fontId="6" fillId="0" borderId="24" xfId="0" applyFont="1" applyBorder="1" applyAlignment="1">
      <alignment horizontal="distributed" vertical="center" indent="1"/>
    </xf>
    <xf numFmtId="0" fontId="6" fillId="0" borderId="17" xfId="0" applyFont="1" applyBorder="1" applyAlignment="1">
      <alignment horizontal="distributed" vertical="center" indent="1"/>
    </xf>
    <xf numFmtId="0" fontId="6" fillId="0" borderId="69" xfId="0" applyFont="1" applyBorder="1" applyAlignment="1">
      <alignment horizontal="distributed" vertical="center" indent="1"/>
    </xf>
    <xf numFmtId="0" fontId="6" fillId="0" borderId="34" xfId="0" applyFont="1" applyBorder="1" applyAlignment="1">
      <alignment horizontal="distributed" vertical="center" indent="1"/>
    </xf>
    <xf numFmtId="0" fontId="6" fillId="0" borderId="44" xfId="0" applyFont="1" applyBorder="1" applyAlignment="1">
      <alignment horizontal="distributed" vertical="center" indent="1"/>
    </xf>
    <xf numFmtId="0" fontId="6" fillId="0" borderId="69" xfId="0" applyFont="1" applyBorder="1" applyAlignment="1">
      <alignment horizontal="left" vertical="center" indent="1" shrinkToFit="1"/>
    </xf>
    <xf numFmtId="0" fontId="6" fillId="0" borderId="24" xfId="0" applyFont="1" applyBorder="1" applyAlignment="1">
      <alignment horizontal="left" vertical="center" indent="1" shrinkToFit="1"/>
    </xf>
    <xf numFmtId="0" fontId="6" fillId="0" borderId="44" xfId="0" applyFont="1" applyBorder="1" applyAlignment="1">
      <alignment horizontal="center" vertical="center"/>
    </xf>
    <xf numFmtId="0" fontId="6" fillId="0" borderId="12" xfId="0" applyFont="1" applyBorder="1" applyAlignment="1">
      <alignment horizontal="left" vertical="center" indent="1" shrinkToFit="1"/>
    </xf>
    <xf numFmtId="0" fontId="6" fillId="0" borderId="2" xfId="0" applyFont="1" applyBorder="1" applyAlignment="1">
      <alignment horizontal="left" vertical="center" indent="1" shrinkToFit="1"/>
    </xf>
    <xf numFmtId="0" fontId="6" fillId="0" borderId="5" xfId="0" applyFont="1" applyBorder="1" applyAlignment="1">
      <alignment horizontal="left" vertical="center" indent="1" shrinkToFit="1"/>
    </xf>
    <xf numFmtId="0" fontId="6" fillId="0" borderId="4" xfId="74" applyFont="1" applyBorder="1" applyAlignment="1">
      <alignment horizontal="center" vertical="center" shrinkToFit="1"/>
    </xf>
    <xf numFmtId="0" fontId="0" fillId="0" borderId="4" xfId="74" applyFont="1" applyBorder="1" applyAlignment="1">
      <alignment horizontal="left" vertical="center" indent="1" shrinkToFit="1"/>
    </xf>
    <xf numFmtId="0" fontId="6" fillId="0" borderId="4" xfId="74" applyFont="1" applyBorder="1" applyAlignment="1">
      <alignment horizontal="left" vertical="center" indent="1" shrinkToFit="1"/>
    </xf>
    <xf numFmtId="0" fontId="6" fillId="0" borderId="34" xfId="0" applyFont="1" applyBorder="1" applyAlignment="1">
      <alignment horizontal="center" vertical="center"/>
    </xf>
    <xf numFmtId="0" fontId="6" fillId="0" borderId="4" xfId="0" applyFont="1" applyBorder="1" applyAlignment="1">
      <alignment horizontal="center" vertical="center" shrinkToFit="1"/>
    </xf>
    <xf numFmtId="0" fontId="77" fillId="0" borderId="45" xfId="63" applyFont="1" applyBorder="1" applyAlignment="1">
      <alignment vertical="top" wrapText="1"/>
    </xf>
    <xf numFmtId="0" fontId="77" fillId="0" borderId="0" xfId="63" applyFont="1" applyBorder="1" applyAlignment="1">
      <alignment horizontal="left" vertical="center" wrapText="1"/>
    </xf>
    <xf numFmtId="0" fontId="77" fillId="0" borderId="41" xfId="63" applyFont="1" applyBorder="1" applyAlignment="1">
      <alignment horizontal="left" vertical="center" wrapText="1"/>
    </xf>
    <xf numFmtId="0" fontId="1" fillId="0" borderId="3" xfId="63" applyFont="1" applyBorder="1" applyAlignment="1">
      <alignment vertical="center" wrapText="1"/>
    </xf>
    <xf numFmtId="0" fontId="1" fillId="0" borderId="30" xfId="63" applyFont="1" applyBorder="1" applyAlignment="1">
      <alignment vertical="center" wrapText="1"/>
    </xf>
    <xf numFmtId="0" fontId="77" fillId="0" borderId="0" xfId="63" applyFont="1" applyBorder="1" applyAlignment="1">
      <alignment horizontal="center" vertical="center" wrapText="1"/>
    </xf>
    <xf numFmtId="0" fontId="77" fillId="0" borderId="41" xfId="63" applyFont="1" applyBorder="1" applyAlignment="1">
      <alignment horizontal="center" vertical="center" wrapText="1"/>
    </xf>
    <xf numFmtId="0" fontId="77" fillId="0" borderId="42" xfId="63" applyFont="1" applyBorder="1" applyAlignment="1">
      <alignment horizontal="left" vertical="center" wrapText="1"/>
    </xf>
    <xf numFmtId="0" fontId="77" fillId="0" borderId="40" xfId="63" applyFont="1" applyBorder="1" applyAlignment="1">
      <alignment horizontal="left" vertical="center" wrapText="1"/>
    </xf>
    <xf numFmtId="0" fontId="77" fillId="0" borderId="3" xfId="63" applyFont="1" applyBorder="1" applyAlignment="1">
      <alignment horizontal="left" vertical="center" wrapText="1"/>
    </xf>
    <xf numFmtId="0" fontId="77" fillId="0" borderId="30" xfId="63" applyFont="1" applyBorder="1" applyAlignment="1">
      <alignment horizontal="left" vertical="center" wrapText="1"/>
    </xf>
    <xf numFmtId="0" fontId="1" fillId="0" borderId="0" xfId="63" applyFont="1" applyBorder="1" applyAlignment="1">
      <alignment vertical="center" wrapText="1"/>
    </xf>
    <xf numFmtId="0" fontId="1" fillId="0" borderId="41" xfId="63" applyFont="1" applyBorder="1" applyAlignment="1">
      <alignment vertical="center" wrapText="1"/>
    </xf>
    <xf numFmtId="0" fontId="77" fillId="0" borderId="45" xfId="63" applyFont="1" applyBorder="1" applyAlignment="1">
      <alignment horizontal="left" vertical="top" wrapText="1"/>
    </xf>
    <xf numFmtId="0" fontId="78" fillId="0" borderId="0" xfId="63" applyFont="1" applyAlignment="1">
      <alignment horizontal="center" vertical="center"/>
    </xf>
    <xf numFmtId="0" fontId="77" fillId="0" borderId="4" xfId="63" applyFont="1" applyFill="1" applyBorder="1" applyAlignment="1">
      <alignment horizontal="left" vertical="center" shrinkToFit="1"/>
    </xf>
    <xf numFmtId="0" fontId="77" fillId="0" borderId="4" xfId="63" applyFont="1" applyBorder="1" applyAlignment="1">
      <alignment horizontal="center" vertical="center" wrapText="1"/>
    </xf>
    <xf numFmtId="0" fontId="1" fillId="0" borderId="43" xfId="63" applyFont="1" applyBorder="1" applyAlignment="1">
      <alignment horizontal="left" vertical="top"/>
    </xf>
    <xf numFmtId="0" fontId="1" fillId="0" borderId="42" xfId="63" applyFont="1" applyBorder="1" applyAlignment="1">
      <alignment horizontal="left" vertical="top"/>
    </xf>
    <xf numFmtId="0" fontId="1" fillId="0" borderId="40" xfId="63" applyFont="1" applyBorder="1" applyAlignment="1">
      <alignment horizontal="left" vertical="top"/>
    </xf>
    <xf numFmtId="0" fontId="1" fillId="0" borderId="39" xfId="63" applyFont="1" applyBorder="1" applyAlignment="1">
      <alignment horizontal="left" vertical="top"/>
    </xf>
    <xf numFmtId="0" fontId="1" fillId="0" borderId="0" xfId="63" applyFont="1" applyBorder="1" applyAlignment="1">
      <alignment horizontal="left" vertical="top"/>
    </xf>
    <xf numFmtId="0" fontId="1" fillId="0" borderId="41" xfId="63" applyFont="1" applyBorder="1" applyAlignment="1">
      <alignment horizontal="left" vertical="top"/>
    </xf>
    <xf numFmtId="0" fontId="1" fillId="0" borderId="29" xfId="63" applyFont="1" applyBorder="1" applyAlignment="1">
      <alignment horizontal="left" vertical="top"/>
    </xf>
    <xf numFmtId="0" fontId="1" fillId="0" borderId="3" xfId="63" applyFont="1" applyBorder="1" applyAlignment="1">
      <alignment horizontal="left" vertical="top"/>
    </xf>
    <xf numFmtId="0" fontId="1" fillId="0" borderId="30" xfId="63" applyFont="1" applyBorder="1" applyAlignment="1">
      <alignment horizontal="left" vertical="top"/>
    </xf>
    <xf numFmtId="0" fontId="77" fillId="0" borderId="12" xfId="63" applyFont="1" applyFill="1" applyBorder="1" applyAlignment="1">
      <alignment horizontal="center" vertical="center" wrapText="1"/>
    </xf>
    <xf numFmtId="0" fontId="77" fillId="0" borderId="2" xfId="63" applyFont="1" applyFill="1" applyBorder="1" applyAlignment="1">
      <alignment horizontal="center" vertical="center" wrapText="1"/>
    </xf>
    <xf numFmtId="0" fontId="77" fillId="0" borderId="5" xfId="63" applyFont="1" applyFill="1" applyBorder="1" applyAlignment="1">
      <alignment horizontal="center" vertical="center" wrapText="1"/>
    </xf>
    <xf numFmtId="0" fontId="77" fillId="0" borderId="12" xfId="63" applyFont="1" applyBorder="1" applyAlignment="1">
      <alignment horizontal="center" vertical="center" wrapText="1"/>
    </xf>
    <xf numFmtId="0" fontId="77" fillId="0" borderId="5" xfId="63" applyFont="1" applyBorder="1" applyAlignment="1">
      <alignment horizontal="center" vertical="center" wrapText="1"/>
    </xf>
    <xf numFmtId="0" fontId="1" fillId="0" borderId="12" xfId="63" applyFont="1" applyBorder="1" applyAlignment="1">
      <alignment horizontal="left" vertical="top"/>
    </xf>
    <xf numFmtId="0" fontId="1" fillId="0" borderId="2" xfId="63" applyFont="1" applyBorder="1" applyAlignment="1">
      <alignment horizontal="left" vertical="top"/>
    </xf>
    <xf numFmtId="0" fontId="1" fillId="0" borderId="5" xfId="63" applyFont="1" applyBorder="1" applyAlignment="1">
      <alignment horizontal="left" vertical="top"/>
    </xf>
    <xf numFmtId="0" fontId="91" fillId="0" borderId="29" xfId="0" applyFont="1" applyBorder="1" applyAlignment="1">
      <alignment horizontal="distributed" vertical="center" indent="1"/>
    </xf>
    <xf numFmtId="0" fontId="91" fillId="0" borderId="3" xfId="0" applyFont="1" applyBorder="1" applyAlignment="1">
      <alignment horizontal="distributed" vertical="center" indent="1"/>
    </xf>
    <xf numFmtId="0" fontId="91" fillId="0" borderId="43" xfId="0" applyFont="1" applyBorder="1" applyAlignment="1">
      <alignment horizontal="center" vertical="center"/>
    </xf>
    <xf numFmtId="0" fontId="91" fillId="0" borderId="29" xfId="0" applyFont="1" applyBorder="1" applyAlignment="1">
      <alignment horizontal="center" vertical="center"/>
    </xf>
    <xf numFmtId="0" fontId="91" fillId="0" borderId="30" xfId="0" applyFont="1" applyBorder="1" applyAlignment="1">
      <alignment horizontal="distributed" vertical="center" indent="1"/>
    </xf>
    <xf numFmtId="0" fontId="91" fillId="0" borderId="4" xfId="0" applyFont="1" applyBorder="1" applyAlignment="1">
      <alignment horizontal="distributed" vertical="center" indent="1"/>
    </xf>
    <xf numFmtId="0" fontId="91" fillId="0" borderId="43" xfId="0" applyFont="1" applyBorder="1" applyAlignment="1">
      <alignment horizontal="distributed" vertical="center" indent="1"/>
    </xf>
    <xf numFmtId="0" fontId="91" fillId="0" borderId="42" xfId="0" applyFont="1" applyBorder="1" applyAlignment="1">
      <alignment horizontal="distributed" vertical="center" indent="1"/>
    </xf>
    <xf numFmtId="0" fontId="91" fillId="0" borderId="40" xfId="0" applyFont="1" applyBorder="1" applyAlignment="1">
      <alignment horizontal="distributed" vertical="center" indent="1"/>
    </xf>
    <xf numFmtId="0" fontId="91" fillId="0" borderId="92" xfId="0" applyFont="1" applyBorder="1" applyAlignment="1">
      <alignment horizontal="right" vertical="center" indent="1"/>
    </xf>
    <xf numFmtId="0" fontId="91" fillId="0" borderId="94" xfId="0" applyFont="1" applyBorder="1" applyAlignment="1">
      <alignment horizontal="right" vertical="center" indent="1"/>
    </xf>
    <xf numFmtId="0" fontId="91" fillId="0" borderId="80" xfId="0" applyFont="1" applyBorder="1" applyAlignment="1">
      <alignment horizontal="center" vertical="center"/>
    </xf>
    <xf numFmtId="0" fontId="91" fillId="0" borderId="82" xfId="0" applyFont="1" applyBorder="1" applyAlignment="1">
      <alignment horizontal="center" vertical="center"/>
    </xf>
    <xf numFmtId="0" fontId="91" fillId="0" borderId="40" xfId="0" applyFont="1" applyBorder="1" applyAlignment="1">
      <alignment horizontal="right" vertical="center" indent="1"/>
    </xf>
    <xf numFmtId="0" fontId="91" fillId="0" borderId="30" xfId="0" applyFont="1" applyBorder="1" applyAlignment="1">
      <alignment horizontal="right" vertical="center" indent="1"/>
    </xf>
    <xf numFmtId="0" fontId="91" fillId="0" borderId="44" xfId="0" applyFont="1" applyBorder="1" applyAlignment="1">
      <alignment horizontal="right" vertical="center" indent="1"/>
    </xf>
    <xf numFmtId="0" fontId="91" fillId="0" borderId="34" xfId="0" applyFont="1" applyBorder="1" applyAlignment="1">
      <alignment horizontal="right" vertical="center" indent="1"/>
    </xf>
    <xf numFmtId="0" fontId="91" fillId="0" borderId="4" xfId="0" applyFont="1" applyBorder="1" applyAlignment="1">
      <alignment horizontal="center" vertical="center"/>
    </xf>
    <xf numFmtId="0" fontId="91" fillId="0" borderId="44" xfId="0" applyFont="1" applyBorder="1" applyAlignment="1">
      <alignment horizontal="distributed" vertical="center" indent="1"/>
    </xf>
    <xf numFmtId="0" fontId="91" fillId="0" borderId="12" xfId="0" applyFont="1" applyBorder="1" applyAlignment="1">
      <alignment horizontal="distributed" vertical="center" indent="1"/>
    </xf>
    <xf numFmtId="0" fontId="91" fillId="0" borderId="2" xfId="0" applyFont="1" applyBorder="1" applyAlignment="1">
      <alignment horizontal="distributed" vertical="center" indent="1"/>
    </xf>
    <xf numFmtId="0" fontId="91" fillId="0" borderId="42" xfId="0" applyFont="1" applyBorder="1" applyAlignment="1">
      <alignment horizontal="center" vertical="center"/>
    </xf>
    <xf numFmtId="0" fontId="91" fillId="0" borderId="3" xfId="0" applyFont="1" applyBorder="1" applyAlignment="1">
      <alignment horizontal="center" vertical="center"/>
    </xf>
    <xf numFmtId="0" fontId="0" fillId="0" borderId="0" xfId="74" applyFont="1" applyAlignment="1">
      <alignment vertical="center" shrinkToFit="1"/>
    </xf>
    <xf numFmtId="0" fontId="0" fillId="0" borderId="0" xfId="74" applyFont="1" applyBorder="1" applyAlignment="1">
      <alignment vertical="center" shrinkToFit="1"/>
    </xf>
    <xf numFmtId="176" fontId="6" fillId="0" borderId="3" xfId="0" applyNumberFormat="1" applyFont="1" applyBorder="1" applyAlignment="1">
      <alignment horizontal="left" vertical="center" indent="1"/>
    </xf>
    <xf numFmtId="0" fontId="1" fillId="6" borderId="0" xfId="73" applyFont="1" applyFill="1" applyAlignment="1">
      <alignment horizontal="distributed" vertical="center"/>
    </xf>
    <xf numFmtId="0" fontId="1" fillId="0" borderId="0" xfId="73" applyFont="1" applyFill="1">
      <alignment vertical="center"/>
    </xf>
    <xf numFmtId="0" fontId="1" fillId="0" borderId="0" xfId="73" applyFont="1" applyFill="1" applyAlignment="1">
      <alignment vertical="center" shrinkToFit="1"/>
    </xf>
    <xf numFmtId="0" fontId="1" fillId="6" borderId="0" xfId="73" applyFont="1" applyFill="1" applyAlignment="1"/>
    <xf numFmtId="0" fontId="1" fillId="6" borderId="0" xfId="73" applyFont="1" applyFill="1" applyAlignment="1">
      <alignment horizontal="center" vertical="center"/>
    </xf>
    <xf numFmtId="176" fontId="1" fillId="3" borderId="0" xfId="73" applyNumberFormat="1" applyFont="1" applyFill="1" applyAlignment="1">
      <alignment horizontal="right" vertical="center"/>
    </xf>
    <xf numFmtId="0" fontId="84" fillId="6" borderId="0" xfId="73" applyFont="1" applyFill="1" applyAlignment="1">
      <alignment horizontal="center" vertical="center"/>
    </xf>
    <xf numFmtId="0" fontId="1" fillId="6" borderId="12" xfId="60" applyFont="1" applyFill="1" applyBorder="1">
      <alignment vertical="center"/>
    </xf>
    <xf numFmtId="0" fontId="1" fillId="6" borderId="5" xfId="60" applyFont="1" applyFill="1" applyBorder="1">
      <alignment vertical="center"/>
    </xf>
    <xf numFmtId="0" fontId="39" fillId="6" borderId="12" xfId="60" applyFont="1" applyFill="1" applyBorder="1">
      <alignment vertical="center"/>
    </xf>
    <xf numFmtId="0" fontId="39" fillId="6" borderId="5" xfId="60" applyFont="1" applyFill="1" applyBorder="1">
      <alignment vertical="center"/>
    </xf>
    <xf numFmtId="0" fontId="1" fillId="6" borderId="43" xfId="60" applyFont="1" applyFill="1" applyBorder="1" applyAlignment="1">
      <alignment horizontal="left" vertical="center"/>
    </xf>
    <xf numFmtId="0" fontId="1" fillId="6" borderId="42" xfId="60" applyFont="1" applyFill="1" applyBorder="1" applyAlignment="1">
      <alignment horizontal="left" vertical="center"/>
    </xf>
    <xf numFmtId="0" fontId="1" fillId="6" borderId="40" xfId="60" applyFont="1" applyFill="1" applyBorder="1" applyAlignment="1">
      <alignment horizontal="left" vertical="center"/>
    </xf>
    <xf numFmtId="0" fontId="39" fillId="6" borderId="43" xfId="60" applyFont="1" applyFill="1" applyBorder="1" applyAlignment="1">
      <alignment horizontal="left" vertical="center"/>
    </xf>
    <xf numFmtId="0" fontId="39" fillId="6" borderId="42" xfId="60" applyFont="1" applyFill="1" applyBorder="1" applyAlignment="1">
      <alignment horizontal="left" vertical="center"/>
    </xf>
    <xf numFmtId="0" fontId="39" fillId="6" borderId="40" xfId="60" applyFont="1" applyFill="1" applyBorder="1" applyAlignment="1">
      <alignment horizontal="left" vertical="center"/>
    </xf>
    <xf numFmtId="0" fontId="39" fillId="6" borderId="2" xfId="60" applyFont="1" applyFill="1" applyBorder="1" applyAlignment="1">
      <alignment horizontal="left" vertical="center"/>
    </xf>
    <xf numFmtId="0" fontId="39" fillId="6" borderId="5" xfId="60" applyFont="1" applyFill="1" applyBorder="1" applyAlignment="1">
      <alignment horizontal="left" vertical="center"/>
    </xf>
    <xf numFmtId="0" fontId="1" fillId="5" borderId="12" xfId="60" applyFont="1" applyFill="1" applyBorder="1" applyAlignment="1">
      <alignment horizontal="left" vertical="center"/>
    </xf>
    <xf numFmtId="0" fontId="1" fillId="5" borderId="2" xfId="60" applyFont="1" applyFill="1" applyBorder="1" applyAlignment="1">
      <alignment horizontal="left" vertical="center"/>
    </xf>
    <xf numFmtId="0" fontId="1" fillId="5" borderId="5" xfId="60" applyFont="1" applyFill="1" applyBorder="1" applyAlignment="1">
      <alignment horizontal="left" vertical="center"/>
    </xf>
    <xf numFmtId="0" fontId="1" fillId="5" borderId="43" xfId="60" applyFont="1" applyFill="1" applyBorder="1" applyAlignment="1">
      <alignment horizontal="left" vertical="center"/>
    </xf>
    <xf numFmtId="0" fontId="1" fillId="5" borderId="42" xfId="60" applyFont="1" applyFill="1" applyBorder="1" applyAlignment="1">
      <alignment horizontal="left" vertical="center"/>
    </xf>
    <xf numFmtId="0" fontId="1" fillId="5" borderId="40" xfId="60" applyFont="1" applyFill="1" applyBorder="1" applyAlignment="1">
      <alignment horizontal="left" vertical="center"/>
    </xf>
    <xf numFmtId="0" fontId="39" fillId="5" borderId="43" xfId="60" applyFont="1" applyFill="1" applyBorder="1" applyAlignment="1">
      <alignment horizontal="left" vertical="center"/>
    </xf>
    <xf numFmtId="0" fontId="39" fillId="5" borderId="42" xfId="60" applyFont="1" applyFill="1" applyBorder="1" applyAlignment="1">
      <alignment horizontal="left" vertical="center"/>
    </xf>
    <xf numFmtId="0" fontId="39" fillId="5" borderId="40" xfId="60" applyFont="1" applyFill="1" applyBorder="1" applyAlignment="1">
      <alignment horizontal="left" vertical="center"/>
    </xf>
    <xf numFmtId="0" fontId="39" fillId="5" borderId="12" xfId="60" applyFont="1" applyFill="1" applyBorder="1" applyAlignment="1">
      <alignment horizontal="left" vertical="center"/>
    </xf>
    <xf numFmtId="0" fontId="39" fillId="5" borderId="2" xfId="60" applyFont="1" applyFill="1" applyBorder="1" applyAlignment="1">
      <alignment horizontal="left" vertical="center"/>
    </xf>
    <xf numFmtId="0" fontId="39" fillId="5" borderId="5" xfId="60" applyFont="1" applyFill="1" applyBorder="1" applyAlignment="1">
      <alignment horizontal="left" vertical="center"/>
    </xf>
    <xf numFmtId="0" fontId="1" fillId="6" borderId="2" xfId="60" applyFont="1" applyFill="1" applyBorder="1">
      <alignment vertical="center"/>
    </xf>
    <xf numFmtId="0" fontId="1" fillId="5" borderId="29" xfId="60" applyFont="1" applyFill="1" applyBorder="1" applyAlignment="1">
      <alignment horizontal="left" vertical="center"/>
    </xf>
    <xf numFmtId="0" fontId="8" fillId="6" borderId="12" xfId="60" applyFont="1" applyFill="1" applyBorder="1">
      <alignment vertical="center"/>
    </xf>
    <xf numFmtId="0" fontId="8" fillId="6" borderId="5" xfId="60" applyFont="1" applyFill="1" applyBorder="1">
      <alignment vertical="center"/>
    </xf>
    <xf numFmtId="0" fontId="1" fillId="6" borderId="12" xfId="60" applyFont="1" applyFill="1" applyBorder="1" applyAlignment="1">
      <alignment vertical="center" shrinkToFit="1"/>
    </xf>
    <xf numFmtId="0" fontId="1" fillId="6" borderId="5" xfId="60" applyFont="1" applyFill="1" applyBorder="1" applyAlignment="1">
      <alignment vertical="center" shrinkToFit="1"/>
    </xf>
    <xf numFmtId="0" fontId="1" fillId="5" borderId="12" xfId="60" applyFont="1" applyFill="1" applyBorder="1" applyAlignment="1">
      <alignment vertical="center"/>
    </xf>
    <xf numFmtId="0" fontId="1" fillId="5" borderId="2" xfId="60" applyFont="1" applyFill="1" applyBorder="1" applyAlignment="1">
      <alignment vertical="center"/>
    </xf>
    <xf numFmtId="0" fontId="1" fillId="5" borderId="5" xfId="60" applyFont="1" applyFill="1" applyBorder="1" applyAlignment="1">
      <alignment vertical="center"/>
    </xf>
    <xf numFmtId="0" fontId="1" fillId="6" borderId="44" xfId="60" applyFont="1" applyFill="1" applyBorder="1" applyAlignment="1">
      <alignment horizontal="center" vertical="center" wrapText="1"/>
    </xf>
    <xf numFmtId="0" fontId="1" fillId="6" borderId="34" xfId="60" applyFont="1" applyFill="1" applyBorder="1" applyAlignment="1">
      <alignment horizontal="center" vertical="center" wrapText="1"/>
    </xf>
    <xf numFmtId="0" fontId="1" fillId="6" borderId="12" xfId="60" applyFont="1" applyFill="1" applyBorder="1" applyAlignment="1">
      <alignment horizontal="center" vertical="center"/>
    </xf>
    <xf numFmtId="0" fontId="1" fillId="6" borderId="5" xfId="60" applyFont="1" applyFill="1" applyBorder="1" applyAlignment="1">
      <alignment horizontal="center" vertical="center"/>
    </xf>
    <xf numFmtId="0" fontId="87" fillId="6" borderId="0" xfId="60" applyFont="1" applyFill="1" applyAlignment="1">
      <alignment horizontal="center" vertical="center"/>
    </xf>
    <xf numFmtId="0" fontId="1" fillId="0" borderId="3" xfId="60" applyFont="1" applyFill="1" applyBorder="1" applyAlignment="1">
      <alignment vertical="center" shrinkToFit="1"/>
    </xf>
    <xf numFmtId="0" fontId="1" fillId="3" borderId="3" xfId="60" applyFont="1" applyFill="1" applyBorder="1">
      <alignment vertical="center"/>
    </xf>
    <xf numFmtId="176" fontId="1" fillId="3" borderId="2" xfId="60" applyNumberFormat="1" applyFont="1" applyFill="1" applyBorder="1" applyAlignment="1">
      <alignment horizontal="left" vertical="center" indent="1" shrinkToFit="1"/>
    </xf>
    <xf numFmtId="0" fontId="1" fillId="6" borderId="12" xfId="60" applyFont="1" applyFill="1" applyBorder="1" applyAlignment="1">
      <alignment horizontal="center" vertical="center" shrinkToFit="1"/>
    </xf>
    <xf numFmtId="0" fontId="1" fillId="6" borderId="5" xfId="60" applyFont="1" applyFill="1" applyBorder="1" applyAlignment="1">
      <alignment horizontal="center" vertical="center" shrinkToFit="1"/>
    </xf>
    <xf numFmtId="0" fontId="1" fillId="6" borderId="43" xfId="60" applyFont="1" applyFill="1" applyBorder="1" applyAlignment="1">
      <alignment vertical="center"/>
    </xf>
    <xf numFmtId="0" fontId="1" fillId="6" borderId="42" xfId="60" applyFont="1" applyFill="1" applyBorder="1" applyAlignment="1">
      <alignment vertical="center"/>
    </xf>
    <xf numFmtId="0" fontId="1" fillId="6" borderId="40" xfId="60" applyFont="1" applyFill="1" applyBorder="1" applyAlignment="1">
      <alignment vertical="center"/>
    </xf>
  </cellXfs>
  <cellStyles count="9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entry" xfId="20"/>
    <cellStyle name="Header1" xfId="21"/>
    <cellStyle name="Header2" xfId="22"/>
    <cellStyle name="Normal_#18-Internet" xfId="23"/>
    <cellStyle name="price" xfId="24"/>
    <cellStyle name="revised" xfId="25"/>
    <cellStyle name="section" xfId="26"/>
    <cellStyle name="title" xfId="27"/>
    <cellStyle name="アクセント 1" xfId="28" builtinId="29" customBuiltin="1"/>
    <cellStyle name="アクセント 2" xfId="29" builtinId="33" customBuiltin="1"/>
    <cellStyle name="アクセント 3" xfId="30" builtinId="37" customBuiltin="1"/>
    <cellStyle name="アクセント 4" xfId="31" builtinId="41" customBuiltin="1"/>
    <cellStyle name="アクセント 5" xfId="32" builtinId="45" customBuiltin="1"/>
    <cellStyle name="アクセント 6" xfId="33" builtinId="49" customBuiltin="1"/>
    <cellStyle name="タイトル" xfId="34" builtinId="15" customBuiltin="1"/>
    <cellStyle name="チェック セル" xfId="35" builtinId="23" customBuiltin="1"/>
    <cellStyle name="どちらでもない" xfId="36" builtinId="28" customBuiltin="1"/>
    <cellStyle name="パーセント" xfId="96" builtinId="5"/>
    <cellStyle name="メモ" xfId="37" builtinId="10" customBuiltin="1"/>
    <cellStyle name="リンク セル" xfId="38" builtinId="24" customBuiltin="1"/>
    <cellStyle name="悪い" xfId="39" builtinId="27" customBuiltin="1"/>
    <cellStyle name="計算" xfId="40" builtinId="22" customBuiltin="1"/>
    <cellStyle name="警告文" xfId="41" builtinId="11" customBuiltin="1"/>
    <cellStyle name="桁区切り" xfId="42" builtinId="6"/>
    <cellStyle name="桁区切り [0.00" xfId="43"/>
    <cellStyle name="桁区切り 2" xfId="44"/>
    <cellStyle name="桁区切り 3" xfId="45"/>
    <cellStyle name="桁区切り 4" xfId="46"/>
    <cellStyle name="桁区切り 4 2" xfId="47"/>
    <cellStyle name="桁区切り 4 3" xfId="79"/>
    <cellStyle name="桁区切り 5" xfId="48"/>
    <cellStyle name="見出し 1" xfId="49" builtinId="16" customBuiltin="1"/>
    <cellStyle name="見出し 2" xfId="50" builtinId="17" customBuiltin="1"/>
    <cellStyle name="見出し 3" xfId="51" builtinId="18" customBuiltin="1"/>
    <cellStyle name="見出し 4" xfId="52" builtinId="19" customBuiltin="1"/>
    <cellStyle name="集計" xfId="53" builtinId="25" customBuiltin="1"/>
    <cellStyle name="出力" xfId="54" builtinId="21" customBuiltin="1"/>
    <cellStyle name="説明文" xfId="55" builtinId="53" customBuiltin="1"/>
    <cellStyle name="通貨" xfId="97" builtinId="7"/>
    <cellStyle name="通貨 2" xfId="56"/>
    <cellStyle name="通貨 2 2" xfId="95"/>
    <cellStyle name="通貨 3" xfId="57"/>
    <cellStyle name="通貨 3 2" xfId="58"/>
    <cellStyle name="通貨 3 3" xfId="80"/>
    <cellStyle name="入力" xfId="59" builtinId="20" customBuiltin="1"/>
    <cellStyle name="標準" xfId="0" builtinId="0"/>
    <cellStyle name="標準 2" xfId="60"/>
    <cellStyle name="標準 2 2" xfId="61"/>
    <cellStyle name="標準 2 2 2" xfId="62"/>
    <cellStyle name="標準 2 2 3" xfId="81"/>
    <cellStyle name="標準 2 3" xfId="94"/>
    <cellStyle name="標準 3" xfId="63"/>
    <cellStyle name="標準 4" xfId="64"/>
    <cellStyle name="標準 4 2" xfId="98"/>
    <cellStyle name="標準 5" xfId="65"/>
    <cellStyle name="標準 5 2" xfId="66"/>
    <cellStyle name="標準 5 3" xfId="78"/>
    <cellStyle name="標準 6" xfId="88"/>
    <cellStyle name="標準 7" xfId="89"/>
    <cellStyle name="標準 8" xfId="90"/>
    <cellStyle name="標準 9" xfId="92"/>
    <cellStyle name="標準_(H14)河良橋(下部工2)検査調書" xfId="91"/>
    <cellStyle name="標準_005(変更)工程表" xfId="93"/>
    <cellStyle name="標準_006現場代理人等通知書" xfId="67"/>
    <cellStyle name="標準_008現場代理人等変更通知書" xfId="77"/>
    <cellStyle name="標準_010工事材料持出承認願" xfId="68"/>
    <cellStyle name="標準_011貸与品借用（返納）書" xfId="69"/>
    <cellStyle name="標準_012支給品受領書" xfId="70"/>
    <cellStyle name="標準_013支給品精算書" xfId="71"/>
    <cellStyle name="標準_014貸与品支給品亡失き損報告書" xfId="72"/>
    <cellStyle name="標準_015現場発生品調書" xfId="84"/>
    <cellStyle name="標準_028工期延長願" xfId="82"/>
    <cellStyle name="標準_049請負工事既済部分検査要求書" xfId="83"/>
    <cellStyle name="標準_052引渡書" xfId="85"/>
    <cellStyle name="標準_070627ゆいくる材品質管理様式" xfId="73"/>
    <cellStyle name="標準_営繕工事関係様式集（新）　１" xfId="87"/>
    <cellStyle name="標準_監督検査要領.．様式" xfId="74"/>
    <cellStyle name="標準_様式検-13" xfId="86"/>
    <cellStyle name="未定義" xfId="75"/>
    <cellStyle name="良い" xfId="76"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externalLink" Target="externalLinks/externalLink9.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s>
</file>

<file path=xl/drawings/_rels/drawing24.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11</xdr:col>
      <xdr:colOff>219075</xdr:colOff>
      <xdr:row>4</xdr:row>
      <xdr:rowOff>95249</xdr:rowOff>
    </xdr:from>
    <xdr:to>
      <xdr:col>28</xdr:col>
      <xdr:colOff>219075</xdr:colOff>
      <xdr:row>34</xdr:row>
      <xdr:rowOff>85725</xdr:rowOff>
    </xdr:to>
    <xdr:sp macro="" textlink="">
      <xdr:nvSpPr>
        <xdr:cNvPr id="2" name="正方形/長方形 1"/>
        <xdr:cNvSpPr/>
      </xdr:nvSpPr>
      <xdr:spPr>
        <a:xfrm>
          <a:off x="5162550" y="704849"/>
          <a:ext cx="6305550" cy="4581526"/>
        </a:xfrm>
        <a:prstGeom prst="rect">
          <a:avLst/>
        </a:prstGeom>
        <a:solidFill>
          <a:schemeClr val="accent1">
            <a:alpha val="20000"/>
          </a:schemeClr>
        </a:solidFill>
        <a:ln w="38100">
          <a:solidFill>
            <a:srgbClr val="FF0000">
              <a:alpha val="39000"/>
            </a:srgb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a:r>
            <a:rPr kumimoji="1" lang="ja-JP" altLang="en-US" sz="1100">
              <a:ln>
                <a:solidFill>
                  <a:schemeClr val="accent6"/>
                </a:solidFill>
              </a:ln>
              <a:solidFill>
                <a:srgbClr val="FF0000"/>
              </a:solidFill>
              <a:effectLst>
                <a:outerShdw blurRad="50800" dist="38100" dir="5400000" algn="t" rotWithShape="0">
                  <a:prstClr val="black">
                    <a:alpha val="40000"/>
                  </a:prstClr>
                </a:outerShdw>
              </a:effectLst>
            </a:rPr>
            <a:t>消さないで下さい。＝＝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6210300" y="48006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6219825" y="58293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15097125" y="48006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15097125" y="58293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6210300" y="48006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6219825" y="58293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15097125" y="48006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15097125" y="58293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142735</xdr:colOff>
      <xdr:row>12</xdr:row>
      <xdr:rowOff>85390</xdr:rowOff>
    </xdr:from>
    <xdr:to>
      <xdr:col>35</xdr:col>
      <xdr:colOff>457423</xdr:colOff>
      <xdr:row>15</xdr:row>
      <xdr:rowOff>219001</xdr:rowOff>
    </xdr:to>
    <xdr:sp macro="" textlink="" fLocksText="0">
      <xdr:nvSpPr>
        <xdr:cNvPr id="13815" name="正方形/長方形 1"/>
        <xdr:cNvSpPr/>
      </xdr:nvSpPr>
      <xdr:spPr bwMode="auto">
        <a:xfrm>
          <a:off x="12658725" y="3171825"/>
          <a:ext cx="5343525" cy="904875"/>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当月分の実行予算、計画・実施出来高を記入</a:t>
          </a:r>
        </a:p>
      </xdr:txBody>
    </xdr:sp>
    <xdr:clientData/>
  </xdr:twoCellAnchor>
  <xdr:twoCellAnchor>
    <xdr:from>
      <xdr:col>36</xdr:col>
      <xdr:colOff>123713</xdr:colOff>
      <xdr:row>5</xdr:row>
      <xdr:rowOff>199913</xdr:rowOff>
    </xdr:from>
    <xdr:to>
      <xdr:col>37</xdr:col>
      <xdr:colOff>285424</xdr:colOff>
      <xdr:row>7</xdr:row>
      <xdr:rowOff>66303</xdr:rowOff>
    </xdr:to>
    <xdr:sp macro="" textlink="" fLocksText="0">
      <xdr:nvSpPr>
        <xdr:cNvPr id="13816" name="円/楕円 2"/>
        <xdr:cNvSpPr/>
      </xdr:nvSpPr>
      <xdr:spPr bwMode="auto">
        <a:xfrm>
          <a:off x="18354675" y="14859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44</xdr:col>
      <xdr:colOff>123713</xdr:colOff>
      <xdr:row>9</xdr:row>
      <xdr:rowOff>47625</xdr:rowOff>
    </xdr:from>
    <xdr:to>
      <xdr:col>67</xdr:col>
      <xdr:colOff>123713</xdr:colOff>
      <xdr:row>19</xdr:row>
      <xdr:rowOff>66973</xdr:rowOff>
    </xdr:to>
    <xdr:sp macro="" textlink="" fLocksText="0">
      <xdr:nvSpPr>
        <xdr:cNvPr id="17719" name="正方形/長方形 1"/>
        <xdr:cNvSpPr/>
      </xdr:nvSpPr>
      <xdr:spPr bwMode="auto">
        <a:xfrm>
          <a:off x="13125450" y="1809750"/>
          <a:ext cx="5476875" cy="1924050"/>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計画は黒線、実施は赤線で記入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247743</xdr:colOff>
      <xdr:row>55</xdr:row>
      <xdr:rowOff>152698</xdr:rowOff>
    </xdr:from>
    <xdr:to>
      <xdr:col>18</xdr:col>
      <xdr:colOff>209662</xdr:colOff>
      <xdr:row>56</xdr:row>
      <xdr:rowOff>190202</xdr:rowOff>
    </xdr:to>
    <xdr:sp macro="" textlink="" fLocksText="0">
      <xdr:nvSpPr>
        <xdr:cNvPr id="144410" name="円/楕円 2"/>
        <xdr:cNvSpPr/>
      </xdr:nvSpPr>
      <xdr:spPr bwMode="auto">
        <a:xfrm>
          <a:off x="7696200" y="187833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19</xdr:col>
      <xdr:colOff>228488</xdr:colOff>
      <xdr:row>55</xdr:row>
      <xdr:rowOff>143321</xdr:rowOff>
    </xdr:from>
    <xdr:to>
      <xdr:col>20</xdr:col>
      <xdr:colOff>190407</xdr:colOff>
      <xdr:row>56</xdr:row>
      <xdr:rowOff>180826</xdr:rowOff>
    </xdr:to>
    <xdr:sp macro="" textlink="" fLocksText="0">
      <xdr:nvSpPr>
        <xdr:cNvPr id="144411" name="円/楕円 3"/>
        <xdr:cNvSpPr/>
      </xdr:nvSpPr>
      <xdr:spPr bwMode="auto">
        <a:xfrm>
          <a:off x="8553450" y="18773775"/>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21</xdr:col>
      <xdr:colOff>238330</xdr:colOff>
      <xdr:row>55</xdr:row>
      <xdr:rowOff>171450</xdr:rowOff>
    </xdr:from>
    <xdr:to>
      <xdr:col>22</xdr:col>
      <xdr:colOff>199820</xdr:colOff>
      <xdr:row>56</xdr:row>
      <xdr:rowOff>208955</xdr:rowOff>
    </xdr:to>
    <xdr:sp macro="" textlink="" fLocksText="0">
      <xdr:nvSpPr>
        <xdr:cNvPr id="144412" name="円/楕円 4"/>
        <xdr:cNvSpPr/>
      </xdr:nvSpPr>
      <xdr:spPr bwMode="auto">
        <a:xfrm>
          <a:off x="9439275" y="188023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24</xdr:col>
      <xdr:colOff>228488</xdr:colOff>
      <xdr:row>55</xdr:row>
      <xdr:rowOff>162074</xdr:rowOff>
    </xdr:from>
    <xdr:to>
      <xdr:col>25</xdr:col>
      <xdr:colOff>190407</xdr:colOff>
      <xdr:row>56</xdr:row>
      <xdr:rowOff>199579</xdr:rowOff>
    </xdr:to>
    <xdr:sp macro="" textlink="" fLocksText="0">
      <xdr:nvSpPr>
        <xdr:cNvPr id="144413" name="円/楕円 5"/>
        <xdr:cNvSpPr/>
      </xdr:nvSpPr>
      <xdr:spPr bwMode="auto">
        <a:xfrm>
          <a:off x="10744200" y="18792825"/>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26</xdr:col>
      <xdr:colOff>257156</xdr:colOff>
      <xdr:row>55</xdr:row>
      <xdr:rowOff>171450</xdr:rowOff>
    </xdr:from>
    <xdr:to>
      <xdr:col>27</xdr:col>
      <xdr:colOff>219075</xdr:colOff>
      <xdr:row>56</xdr:row>
      <xdr:rowOff>208955</xdr:rowOff>
    </xdr:to>
    <xdr:sp macro="" textlink="" fLocksText="0">
      <xdr:nvSpPr>
        <xdr:cNvPr id="144414" name="円/楕円 6"/>
        <xdr:cNvSpPr/>
      </xdr:nvSpPr>
      <xdr:spPr bwMode="auto">
        <a:xfrm>
          <a:off x="11649075" y="188023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47467</xdr:colOff>
      <xdr:row>4</xdr:row>
      <xdr:rowOff>161925</xdr:rowOff>
    </xdr:from>
    <xdr:to>
      <xdr:col>15</xdr:col>
      <xdr:colOff>705222</xdr:colOff>
      <xdr:row>7</xdr:row>
      <xdr:rowOff>161925</xdr:rowOff>
    </xdr:to>
    <xdr:sp macro="" textlink="" fLocksText="0">
      <xdr:nvSpPr>
        <xdr:cNvPr id="69806" name="正方形/長方形 2"/>
        <xdr:cNvSpPr/>
      </xdr:nvSpPr>
      <xdr:spPr bwMode="auto">
        <a:xfrm>
          <a:off x="11620500" y="13811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647700</xdr:colOff>
      <xdr:row>1</xdr:row>
      <xdr:rowOff>38100</xdr:rowOff>
    </xdr:from>
    <xdr:ext cx="2514600" cy="242374"/>
    <xdr:sp macro="" textlink="">
      <xdr:nvSpPr>
        <xdr:cNvPr id="3" name="テキスト ボックス 2"/>
        <xdr:cNvSpPr txBox="1"/>
      </xdr:nvSpPr>
      <xdr:spPr>
        <a:xfrm>
          <a:off x="3733800" y="34290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17.xml><?xml version="1.0" encoding="utf-8"?>
<xdr:wsDr xmlns:xdr="http://schemas.openxmlformats.org/drawingml/2006/spreadsheetDrawing" xmlns:a="http://schemas.openxmlformats.org/drawingml/2006/main">
  <xdr:oneCellAnchor>
    <xdr:from>
      <xdr:col>4</xdr:col>
      <xdr:colOff>628650</xdr:colOff>
      <xdr:row>1</xdr:row>
      <xdr:rowOff>38100</xdr:rowOff>
    </xdr:from>
    <xdr:ext cx="2514600" cy="242374"/>
    <xdr:sp macro="" textlink="">
      <xdr:nvSpPr>
        <xdr:cNvPr id="3" name="テキスト ボックス 2"/>
        <xdr:cNvSpPr txBox="1"/>
      </xdr:nvSpPr>
      <xdr:spPr>
        <a:xfrm>
          <a:off x="3714750" y="34290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xdr:from>
      <xdr:col>13</xdr:col>
      <xdr:colOff>571360</xdr:colOff>
      <xdr:row>6</xdr:row>
      <xdr:rowOff>238423</xdr:rowOff>
    </xdr:from>
    <xdr:to>
      <xdr:col>19</xdr:col>
      <xdr:colOff>314037</xdr:colOff>
      <xdr:row>10</xdr:row>
      <xdr:rowOff>85725</xdr:rowOff>
    </xdr:to>
    <xdr:sp macro="" textlink="" fLocksText="0">
      <xdr:nvSpPr>
        <xdr:cNvPr id="143385" name="正方形/長方形 1"/>
        <xdr:cNvSpPr/>
      </xdr:nvSpPr>
      <xdr:spPr bwMode="auto">
        <a:xfrm>
          <a:off x="11839575" y="2295525"/>
          <a:ext cx="4943475" cy="1219200"/>
        </a:xfrm>
        <a:prstGeom prst="rect">
          <a:avLst/>
        </a:prstGeom>
        <a:solidFill>
          <a:srgbClr val="FFFFFF"/>
        </a:solidFill>
        <a:ln w="25400" algn="ctr">
          <a:solidFill>
            <a:srgbClr val="000000"/>
          </a:solidFill>
          <a:miter lim="800000"/>
        </a:ln>
      </xdr:spPr>
      <xdr:txBody>
        <a:bodyPr vertOverflow="clip" wrap="square" lIns="36576" tIns="22860" rIns="36576" bIns="22860" anchor="ctr" upright="1"/>
        <a:lstStyle/>
        <a:p>
          <a:pPr algn="ctr" rtl="0"/>
          <a:r>
            <a:rPr lang="ja-JP" altLang="en-US" sz="1400" b="0" i="0" u="none" baseline="0">
              <a:solidFill>
                <a:srgbClr val="000000"/>
              </a:solidFill>
              <a:latin typeface="ＭＳ Ｐゴシック"/>
              <a:ea typeface="ＭＳ Ｐゴシック"/>
            </a:rPr>
            <a:t>被災内容を記載する。</a:t>
          </a:r>
        </a:p>
      </xdr:txBody>
    </xdr:sp>
    <xdr:clientData/>
  </xdr:twoCellAnchor>
  <xdr:twoCellAnchor>
    <xdr:from>
      <xdr:col>16</xdr:col>
      <xdr:colOff>199765</xdr:colOff>
      <xdr:row>16</xdr:row>
      <xdr:rowOff>133945</xdr:rowOff>
    </xdr:from>
    <xdr:to>
      <xdr:col>16</xdr:col>
      <xdr:colOff>600140</xdr:colOff>
      <xdr:row>17</xdr:row>
      <xdr:rowOff>171450</xdr:rowOff>
    </xdr:to>
    <xdr:sp macro="" textlink="" fLocksText="0">
      <xdr:nvSpPr>
        <xdr:cNvPr id="143386" name="円/楕円 2"/>
        <xdr:cNvSpPr/>
      </xdr:nvSpPr>
      <xdr:spPr bwMode="auto">
        <a:xfrm>
          <a:off x="14068425" y="53911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17</xdr:col>
      <xdr:colOff>228544</xdr:colOff>
      <xdr:row>16</xdr:row>
      <xdr:rowOff>152698</xdr:rowOff>
    </xdr:from>
    <xdr:to>
      <xdr:col>17</xdr:col>
      <xdr:colOff>628920</xdr:colOff>
      <xdr:row>17</xdr:row>
      <xdr:rowOff>190202</xdr:rowOff>
    </xdr:to>
    <xdr:sp macro="" textlink="" fLocksText="0">
      <xdr:nvSpPr>
        <xdr:cNvPr id="143387" name="円/楕円 3"/>
        <xdr:cNvSpPr/>
      </xdr:nvSpPr>
      <xdr:spPr bwMode="auto">
        <a:xfrm>
          <a:off x="14963775" y="54102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18</xdr:col>
      <xdr:colOff>237855</xdr:colOff>
      <xdr:row>16</xdr:row>
      <xdr:rowOff>171450</xdr:rowOff>
    </xdr:from>
    <xdr:to>
      <xdr:col>18</xdr:col>
      <xdr:colOff>638231</xdr:colOff>
      <xdr:row>17</xdr:row>
      <xdr:rowOff>208955</xdr:rowOff>
    </xdr:to>
    <xdr:sp macro="" textlink="" fLocksText="0">
      <xdr:nvSpPr>
        <xdr:cNvPr id="143388" name="円/楕円 4"/>
        <xdr:cNvSpPr/>
      </xdr:nvSpPr>
      <xdr:spPr bwMode="auto">
        <a:xfrm>
          <a:off x="15840075" y="54292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20</xdr:col>
      <xdr:colOff>219233</xdr:colOff>
      <xdr:row>16</xdr:row>
      <xdr:rowOff>190202</xdr:rowOff>
    </xdr:from>
    <xdr:to>
      <xdr:col>20</xdr:col>
      <xdr:colOff>618762</xdr:colOff>
      <xdr:row>17</xdr:row>
      <xdr:rowOff>229046</xdr:rowOff>
    </xdr:to>
    <xdr:sp macro="" textlink="" fLocksText="0">
      <xdr:nvSpPr>
        <xdr:cNvPr id="143389" name="円/楕円 5"/>
        <xdr:cNvSpPr/>
      </xdr:nvSpPr>
      <xdr:spPr bwMode="auto">
        <a:xfrm>
          <a:off x="17554575" y="54483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21</xdr:col>
      <xdr:colOff>237855</xdr:colOff>
      <xdr:row>16</xdr:row>
      <xdr:rowOff>152698</xdr:rowOff>
    </xdr:from>
    <xdr:to>
      <xdr:col>21</xdr:col>
      <xdr:colOff>638231</xdr:colOff>
      <xdr:row>17</xdr:row>
      <xdr:rowOff>190202</xdr:rowOff>
    </xdr:to>
    <xdr:sp macro="" textlink="" fLocksText="0">
      <xdr:nvSpPr>
        <xdr:cNvPr id="143390" name="円/楕円 6"/>
        <xdr:cNvSpPr/>
      </xdr:nvSpPr>
      <xdr:spPr bwMode="auto">
        <a:xfrm>
          <a:off x="18440400" y="54102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20</xdr:col>
      <xdr:colOff>161925</xdr:colOff>
      <xdr:row>0</xdr:row>
      <xdr:rowOff>0</xdr:rowOff>
    </xdr:from>
    <xdr:ext cx="2514600" cy="242374"/>
    <xdr:sp macro="" textlink="">
      <xdr:nvSpPr>
        <xdr:cNvPr id="3" name="テキスト ボックス 2"/>
        <xdr:cNvSpPr txBox="1"/>
      </xdr:nvSpPr>
      <xdr:spPr>
        <a:xfrm>
          <a:off x="3790950" y="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xdr:cNvSpPr>
          <a:spLocks noChangeShapeType="1"/>
        </xdr:cNvSpPr>
      </xdr:nvSpPr>
      <xdr:spPr bwMode="auto">
        <a:xfrm>
          <a:off x="0" y="1552575"/>
          <a:ext cx="1619250" cy="6762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xdr:cNvSpPr>
          <a:spLocks noChangeShapeType="1"/>
        </xdr:cNvSpPr>
      </xdr:nvSpPr>
      <xdr:spPr bwMode="auto">
        <a:xfrm flipH="1" flipV="1">
          <a:off x="0" y="1552575"/>
          <a:ext cx="1628775" cy="3333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47467</xdr:colOff>
      <xdr:row>5</xdr:row>
      <xdr:rowOff>161925</xdr:rowOff>
    </xdr:from>
    <xdr:to>
      <xdr:col>15</xdr:col>
      <xdr:colOff>705222</xdr:colOff>
      <xdr:row>7</xdr:row>
      <xdr:rowOff>161925</xdr:rowOff>
    </xdr:to>
    <xdr:sp macro="" textlink="" fLocksText="0">
      <xdr:nvSpPr>
        <xdr:cNvPr id="47331" name="正方形/長方形 2"/>
        <xdr:cNvSpPr/>
      </xdr:nvSpPr>
      <xdr:spPr bwMode="auto">
        <a:xfrm>
          <a:off x="11620500" y="13811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oneCellAnchor>
    <xdr:from>
      <xdr:col>4</xdr:col>
      <xdr:colOff>600075</xdr:colOff>
      <xdr:row>1</xdr:row>
      <xdr:rowOff>28575</xdr:rowOff>
    </xdr:from>
    <xdr:ext cx="2514600" cy="242374"/>
    <xdr:sp macro="" textlink="">
      <xdr:nvSpPr>
        <xdr:cNvPr id="5" name="テキスト ボックス 4"/>
        <xdr:cNvSpPr txBox="1"/>
      </xdr:nvSpPr>
      <xdr:spPr>
        <a:xfrm>
          <a:off x="3686175" y="333375"/>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twoCellAnchor>
    <xdr:from>
      <xdr:col>9</xdr:col>
      <xdr:colOff>314325</xdr:colOff>
      <xdr:row>20</xdr:row>
      <xdr:rowOff>123825</xdr:rowOff>
    </xdr:from>
    <xdr:to>
      <xdr:col>14</xdr:col>
      <xdr:colOff>704608</xdr:colOff>
      <xdr:row>25</xdr:row>
      <xdr:rowOff>19050</xdr:rowOff>
    </xdr:to>
    <xdr:sp macro="" textlink="" fLocksText="0">
      <xdr:nvSpPr>
        <xdr:cNvPr id="7" name="正方形/長方形 1"/>
        <xdr:cNvSpPr/>
      </xdr:nvSpPr>
      <xdr:spPr bwMode="auto">
        <a:xfrm>
          <a:off x="7258050" y="6105525"/>
          <a:ext cx="4247908" cy="1419225"/>
        </a:xfrm>
        <a:prstGeom prst="rect">
          <a:avLst/>
        </a:prstGeom>
        <a:solidFill>
          <a:srgbClr val="FFFFFF"/>
        </a:solidFill>
        <a:ln w="25400" algn="ctr">
          <a:solidFill>
            <a:srgbClr val="000000"/>
          </a:solidFill>
          <a:miter lim="800000"/>
        </a:ln>
      </xdr:spPr>
      <xdr:txBody>
        <a:bodyPr vertOverflow="clip" wrap="square" lIns="36576" tIns="22860" rIns="36576" bIns="22860" anchor="ctr" upright="1"/>
        <a:lstStyle/>
        <a:p>
          <a:pPr algn="ctr" rtl="0"/>
          <a:r>
            <a:rPr lang="ja-JP" altLang="en-US" sz="1400" b="0" i="0" u="none" baseline="0">
              <a:solidFill>
                <a:srgbClr val="000000"/>
              </a:solidFill>
              <a:latin typeface="ＭＳ Ｐゴシック"/>
              <a:ea typeface="ＭＳ Ｐゴシック"/>
            </a:rPr>
            <a:t>解除の理由を具体的に記入</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389282</xdr:colOff>
      <xdr:row>60</xdr:row>
      <xdr:rowOff>140804</xdr:rowOff>
    </xdr:from>
    <xdr:to>
      <xdr:col>10</xdr:col>
      <xdr:colOff>99390</xdr:colOff>
      <xdr:row>77</xdr:row>
      <xdr:rowOff>66260</xdr:rowOff>
    </xdr:to>
    <xdr:sp macro="" textlink="">
      <xdr:nvSpPr>
        <xdr:cNvPr id="2" name="テキスト ボックス 1"/>
        <xdr:cNvSpPr txBox="1"/>
      </xdr:nvSpPr>
      <xdr:spPr>
        <a:xfrm>
          <a:off x="960782" y="10294454"/>
          <a:ext cx="4415458" cy="26781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補足</a:t>
          </a:r>
          <a:r>
            <a:rPr kumimoji="1" lang="en-US" altLang="ja-JP" sz="1100"/>
            <a:t>】</a:t>
          </a:r>
        </a:p>
        <a:p>
          <a:endParaRPr kumimoji="1" lang="en-US" altLang="ja-JP" sz="1100"/>
        </a:p>
        <a:p>
          <a:r>
            <a:rPr kumimoji="1" lang="ja-JP" altLang="en-US" sz="1100"/>
            <a:t>⑥受傷及び程度</a:t>
          </a:r>
          <a:endParaRPr kumimoji="1" lang="en-US" altLang="ja-JP" sz="1100"/>
        </a:p>
        <a:p>
          <a:r>
            <a:rPr kumimoji="1" lang="ja-JP" altLang="en-US" sz="1100"/>
            <a:t>　診断書のコピーを添付</a:t>
          </a:r>
          <a:endParaRPr kumimoji="1" lang="en-US" altLang="ja-JP" sz="1100"/>
        </a:p>
        <a:p>
          <a:endParaRPr kumimoji="1" lang="en-US" altLang="ja-JP" sz="1100"/>
        </a:p>
        <a:p>
          <a:r>
            <a:rPr kumimoji="1" lang="ja-JP" altLang="en-US" sz="1100"/>
            <a:t>⑧発生状況及び原因</a:t>
          </a:r>
          <a:endParaRPr kumimoji="1" lang="en-US" altLang="ja-JP" sz="1100"/>
        </a:p>
        <a:p>
          <a:r>
            <a:rPr kumimoji="1" lang="ja-JP" altLang="en-US" sz="1100"/>
            <a:t>　発生状況について、事故発生から現時点までの工事中止、再開を含む経過を時系列で記載する。</a:t>
          </a:r>
          <a:endParaRPr kumimoji="1" lang="en-US" altLang="ja-JP" sz="1100"/>
        </a:p>
        <a:p>
          <a:r>
            <a:rPr kumimoji="1" lang="ja-JP" altLang="en-US" sz="1100"/>
            <a:t>　施工体系図・関係資格・点検票・事故前の安全教育記録及び安全記録・施工計画書（事故に直接関係のある部分）等、必要書類を添付し、事故原因について記載する。</a:t>
          </a:r>
          <a:endParaRPr kumimoji="1" lang="en-US" altLang="ja-JP" sz="1100"/>
        </a:p>
        <a:p>
          <a:endParaRPr kumimoji="1" lang="en-US" altLang="ja-JP" sz="1100"/>
        </a:p>
        <a:p>
          <a:r>
            <a:rPr kumimoji="1" lang="ja-JP" altLang="en-US" sz="1100"/>
            <a:t>⑨その他必要事項</a:t>
          </a:r>
          <a:endParaRPr kumimoji="1" lang="en-US" altLang="ja-JP" sz="1100"/>
        </a:p>
        <a:p>
          <a:r>
            <a:rPr kumimoji="1" lang="ja-JP" altLang="en-US" sz="1100"/>
            <a:t>　警察及び労基署の対応及び見解、再発防止策等を記載する。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A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A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A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A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A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A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A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A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A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A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A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A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A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A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A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A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8B01-000002000000}"/>
            </a:ext>
          </a:extLst>
        </xdr:cNvPr>
        <xdr:cNvSpPr txBox="1">
          <a:spLocks noChangeArrowheads="1"/>
        </xdr:cNvSpPr>
      </xdr:nvSpPr>
      <xdr:spPr bwMode="auto">
        <a:xfrm>
          <a:off x="5086350" y="1752600"/>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8B01-000003000000}"/>
            </a:ext>
          </a:extLst>
        </xdr:cNvPr>
        <xdr:cNvSpPr/>
      </xdr:nvSpPr>
      <xdr:spPr>
        <a:xfrm>
          <a:off x="10196232" y="7217709"/>
          <a:ext cx="257736" cy="268381"/>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8B01-000004000000}"/>
            </a:ext>
          </a:extLst>
        </xdr:cNvPr>
        <xdr:cNvSpPr txBox="1"/>
      </xdr:nvSpPr>
      <xdr:spPr>
        <a:xfrm>
          <a:off x="10431556" y="718409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8B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838450"/>
          <a:ext cx="762000" cy="2176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C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C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C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C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C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C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C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C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C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C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C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C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C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C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C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C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1047452</xdr:colOff>
      <xdr:row>1</xdr:row>
      <xdr:rowOff>133499</xdr:rowOff>
    </xdr:to>
    <xdr:sp macro="" textlink="">
      <xdr:nvSpPr>
        <xdr:cNvPr id="111621" name="Text Box 32"/>
        <xdr:cNvSpPr txBox="1"/>
      </xdr:nvSpPr>
      <xdr:spPr bwMode="auto">
        <a:xfrm>
          <a:off x="6429375" y="0"/>
          <a:ext cx="1047750" cy="352425"/>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457367</xdr:colOff>
      <xdr:row>13</xdr:row>
      <xdr:rowOff>219670</xdr:rowOff>
    </xdr:from>
    <xdr:to>
      <xdr:col>25</xdr:col>
      <xdr:colOff>66712</xdr:colOff>
      <xdr:row>15</xdr:row>
      <xdr:rowOff>143321</xdr:rowOff>
    </xdr:to>
    <xdr:sp macro="" textlink="" fLocksText="0">
      <xdr:nvSpPr>
        <xdr:cNvPr id="138249" name="正方形/長方形 1"/>
        <xdr:cNvSpPr/>
      </xdr:nvSpPr>
      <xdr:spPr bwMode="auto">
        <a:xfrm>
          <a:off x="11582400" y="467677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23</xdr:col>
      <xdr:colOff>437927</xdr:colOff>
      <xdr:row>23</xdr:row>
      <xdr:rowOff>199579</xdr:rowOff>
    </xdr:from>
    <xdr:to>
      <xdr:col>25</xdr:col>
      <xdr:colOff>47681</xdr:colOff>
      <xdr:row>25</xdr:row>
      <xdr:rowOff>123230</xdr:rowOff>
    </xdr:to>
    <xdr:sp macro="" textlink="" fLocksText="0">
      <xdr:nvSpPr>
        <xdr:cNvPr id="138250" name="正方形/長方形 2"/>
        <xdr:cNvSpPr/>
      </xdr:nvSpPr>
      <xdr:spPr bwMode="auto">
        <a:xfrm>
          <a:off x="11563350" y="80867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638175</xdr:colOff>
      <xdr:row>34</xdr:row>
      <xdr:rowOff>200025</xdr:rowOff>
    </xdr:from>
    <xdr:to>
      <xdr:col>15</xdr:col>
      <xdr:colOff>914400</xdr:colOff>
      <xdr:row>35</xdr:row>
      <xdr:rowOff>123825</xdr:rowOff>
    </xdr:to>
    <xdr:sp macro="" textlink="">
      <xdr:nvSpPr>
        <xdr:cNvPr id="355659" name="Line 1"/>
        <xdr:cNvSpPr>
          <a:spLocks noChangeShapeType="1"/>
        </xdr:cNvSpPr>
      </xdr:nvSpPr>
      <xdr:spPr bwMode="auto">
        <a:xfrm flipH="1">
          <a:off x="9944100" y="7048500"/>
          <a:ext cx="16954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39</xdr:row>
      <xdr:rowOff>47625</xdr:rowOff>
    </xdr:from>
    <xdr:to>
      <xdr:col>15</xdr:col>
      <xdr:colOff>800100</xdr:colOff>
      <xdr:row>39</xdr:row>
      <xdr:rowOff>104775</xdr:rowOff>
    </xdr:to>
    <xdr:sp macro="" textlink="">
      <xdr:nvSpPr>
        <xdr:cNvPr id="355660" name="Line 2"/>
        <xdr:cNvSpPr>
          <a:spLocks noChangeShapeType="1"/>
        </xdr:cNvSpPr>
      </xdr:nvSpPr>
      <xdr:spPr bwMode="auto">
        <a:xfrm flipH="1">
          <a:off x="9953625" y="789622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152400</xdr:colOff>
      <xdr:row>7</xdr:row>
      <xdr:rowOff>38100</xdr:rowOff>
    </xdr:from>
    <xdr:to>
      <xdr:col>13</xdr:col>
      <xdr:colOff>581025</xdr:colOff>
      <xdr:row>11</xdr:row>
      <xdr:rowOff>104775</xdr:rowOff>
    </xdr:to>
    <xdr:sp macro="" textlink="">
      <xdr:nvSpPr>
        <xdr:cNvPr id="355661" name="Line 3"/>
        <xdr:cNvSpPr>
          <a:spLocks noChangeShapeType="1"/>
        </xdr:cNvSpPr>
      </xdr:nvSpPr>
      <xdr:spPr bwMode="auto">
        <a:xfrm>
          <a:off x="9096375" y="1514475"/>
          <a:ext cx="7905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571500</xdr:colOff>
      <xdr:row>7</xdr:row>
      <xdr:rowOff>9525</xdr:rowOff>
    </xdr:from>
    <xdr:to>
      <xdr:col>12</xdr:col>
      <xdr:colOff>171450</xdr:colOff>
      <xdr:row>11</xdr:row>
      <xdr:rowOff>114300</xdr:rowOff>
    </xdr:to>
    <xdr:sp macro="" textlink="">
      <xdr:nvSpPr>
        <xdr:cNvPr id="355662" name="Line 4"/>
        <xdr:cNvSpPr>
          <a:spLocks noChangeShapeType="1"/>
        </xdr:cNvSpPr>
      </xdr:nvSpPr>
      <xdr:spPr bwMode="auto">
        <a:xfrm flipH="1">
          <a:off x="8153400" y="1485900"/>
          <a:ext cx="9620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714291</xdr:colOff>
      <xdr:row>4</xdr:row>
      <xdr:rowOff>57299</xdr:rowOff>
    </xdr:from>
    <xdr:to>
      <xdr:col>13</xdr:col>
      <xdr:colOff>904466</xdr:colOff>
      <xdr:row>7</xdr:row>
      <xdr:rowOff>38174</xdr:rowOff>
    </xdr:to>
    <xdr:sp macro="" textlink="">
      <xdr:nvSpPr>
        <xdr:cNvPr id="154760" name="Text Box 7"/>
        <xdr:cNvSpPr txBox="1"/>
      </xdr:nvSpPr>
      <xdr:spPr bwMode="auto">
        <a:xfrm>
          <a:off x="8296275" y="733425"/>
          <a:ext cx="1914525" cy="781050"/>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11</xdr:col>
      <xdr:colOff>914400</xdr:colOff>
      <xdr:row>28</xdr:row>
      <xdr:rowOff>190500</xdr:rowOff>
    </xdr:from>
    <xdr:to>
      <xdr:col>11</xdr:col>
      <xdr:colOff>1276350</xdr:colOff>
      <xdr:row>30</xdr:row>
      <xdr:rowOff>161925</xdr:rowOff>
    </xdr:to>
    <xdr:sp macro="" textlink="">
      <xdr:nvSpPr>
        <xdr:cNvPr id="355664" name="Line 8"/>
        <xdr:cNvSpPr>
          <a:spLocks noChangeShapeType="1"/>
        </xdr:cNvSpPr>
      </xdr:nvSpPr>
      <xdr:spPr bwMode="auto">
        <a:xfrm flipH="1">
          <a:off x="8496300" y="5838825"/>
          <a:ext cx="3619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828684</xdr:colOff>
      <xdr:row>27</xdr:row>
      <xdr:rowOff>142987</xdr:rowOff>
    </xdr:from>
    <xdr:to>
      <xdr:col>14</xdr:col>
      <xdr:colOff>314232</xdr:colOff>
      <xdr:row>29</xdr:row>
      <xdr:rowOff>123453</xdr:rowOff>
    </xdr:to>
    <xdr:sp macro="" textlink="">
      <xdr:nvSpPr>
        <xdr:cNvPr id="154762" name="Text Box 9"/>
        <xdr:cNvSpPr txBox="1"/>
      </xdr:nvSpPr>
      <xdr:spPr bwMode="auto">
        <a:xfrm>
          <a:off x="8410575" y="5591175"/>
          <a:ext cx="2266950" cy="3810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この規格の材料（ゆいくる材かどうかを問わない）を使った数量総計</a:t>
          </a:r>
        </a:p>
        <a:p>
          <a:pPr algn="l" rtl="0"/>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428625</xdr:colOff>
      <xdr:row>29</xdr:row>
      <xdr:rowOff>123825</xdr:rowOff>
    </xdr:from>
    <xdr:to>
      <xdr:col>13</xdr:col>
      <xdr:colOff>695325</xdr:colOff>
      <xdr:row>30</xdr:row>
      <xdr:rowOff>142875</xdr:rowOff>
    </xdr:to>
    <xdr:sp macro="" textlink="">
      <xdr:nvSpPr>
        <xdr:cNvPr id="355666" name="Line 10"/>
        <xdr:cNvSpPr>
          <a:spLocks noChangeShapeType="1"/>
        </xdr:cNvSpPr>
      </xdr:nvSpPr>
      <xdr:spPr bwMode="auto">
        <a:xfrm>
          <a:off x="9734550" y="5972175"/>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21</xdr:row>
      <xdr:rowOff>47625</xdr:rowOff>
    </xdr:from>
    <xdr:to>
      <xdr:col>15</xdr:col>
      <xdr:colOff>800100</xdr:colOff>
      <xdr:row>21</xdr:row>
      <xdr:rowOff>104775</xdr:rowOff>
    </xdr:to>
    <xdr:sp macro="" textlink="">
      <xdr:nvSpPr>
        <xdr:cNvPr id="355667" name="Line 11"/>
        <xdr:cNvSpPr>
          <a:spLocks noChangeShapeType="1"/>
        </xdr:cNvSpPr>
      </xdr:nvSpPr>
      <xdr:spPr bwMode="auto">
        <a:xfrm flipH="1">
          <a:off x="9953625" y="429577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571128</xdr:colOff>
      <xdr:row>19</xdr:row>
      <xdr:rowOff>152363</xdr:rowOff>
    </xdr:from>
    <xdr:to>
      <xdr:col>17</xdr:col>
      <xdr:colOff>1009613</xdr:colOff>
      <xdr:row>22</xdr:row>
      <xdr:rowOff>85948</xdr:rowOff>
    </xdr:to>
    <xdr:sp macro="" textlink="">
      <xdr:nvSpPr>
        <xdr:cNvPr id="154765" name="Text Box 12"/>
        <xdr:cNvSpPr txBox="1"/>
      </xdr:nvSpPr>
      <xdr:spPr bwMode="auto">
        <a:xfrm>
          <a:off x="11296650" y="4000500"/>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この工事で舗装用平板(材質を問わない)、浸透管ﾏﾝﾎｰﾙ、粗面間知ﾌﾞﾛｯｸを使用した場合の使用数量を記載</a:t>
          </a:r>
        </a:p>
        <a:p>
          <a:pPr algn="l" rtl="0">
            <a:lnSpc>
              <a:spcPts val="12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495300</xdr:colOff>
      <xdr:row>20</xdr:row>
      <xdr:rowOff>76200</xdr:rowOff>
    </xdr:from>
    <xdr:to>
      <xdr:col>13</xdr:col>
      <xdr:colOff>552450</xdr:colOff>
      <xdr:row>22</xdr:row>
      <xdr:rowOff>171450</xdr:rowOff>
    </xdr:to>
    <xdr:sp macro="" textlink="">
      <xdr:nvSpPr>
        <xdr:cNvPr id="355669" name="AutoShape 13"/>
        <xdr:cNvSpPr>
          <a:spLocks/>
        </xdr:cNvSpPr>
      </xdr:nvSpPr>
      <xdr:spPr bwMode="auto">
        <a:xfrm>
          <a:off x="9801225" y="412432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581025</xdr:colOff>
      <xdr:row>47</xdr:row>
      <xdr:rowOff>200025</xdr:rowOff>
    </xdr:from>
    <xdr:to>
      <xdr:col>15</xdr:col>
      <xdr:colOff>752475</xdr:colOff>
      <xdr:row>48</xdr:row>
      <xdr:rowOff>152400</xdr:rowOff>
    </xdr:to>
    <xdr:sp macro="" textlink="">
      <xdr:nvSpPr>
        <xdr:cNvPr id="355670" name="Line 16"/>
        <xdr:cNvSpPr>
          <a:spLocks noChangeShapeType="1"/>
        </xdr:cNvSpPr>
      </xdr:nvSpPr>
      <xdr:spPr bwMode="auto">
        <a:xfrm flipH="1">
          <a:off x="9886950" y="9648825"/>
          <a:ext cx="1590675"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314399</xdr:colOff>
      <xdr:row>47</xdr:row>
      <xdr:rowOff>18752</xdr:rowOff>
    </xdr:from>
    <xdr:to>
      <xdr:col>17</xdr:col>
      <xdr:colOff>752187</xdr:colOff>
      <xdr:row>49</xdr:row>
      <xdr:rowOff>9376</xdr:rowOff>
    </xdr:to>
    <xdr:sp macro="" textlink="">
      <xdr:nvSpPr>
        <xdr:cNvPr id="154768" name="Text Box 17"/>
        <xdr:cNvSpPr txBox="1"/>
      </xdr:nvSpPr>
      <xdr:spPr bwMode="auto">
        <a:xfrm>
          <a:off x="11039475" y="9467850"/>
          <a:ext cx="2266950" cy="390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a:t>
          </a:r>
          <a:r>
            <a:rPr lang="ja-JP" altLang="en-US" sz="1000" b="1" i="0" u="sng" baseline="0">
              <a:solidFill>
                <a:srgbClr val="FF0000"/>
              </a:solidFill>
              <a:latin typeface="ＭＳ Ｐゴシック"/>
              <a:ea typeface="ＭＳ Ｐゴシック"/>
            </a:rPr>
            <a:t>材質を問わず</a:t>
          </a:r>
          <a:r>
            <a:rPr lang="ja-JP" altLang="en-US" sz="1000" b="1" i="0" u="none" baseline="0">
              <a:solidFill>
                <a:srgbClr val="FF0000"/>
              </a:solidFill>
              <a:latin typeface="ＭＳ Ｐゴシック"/>
              <a:ea typeface="ＭＳ Ｐゴシック"/>
            </a:rPr>
            <a:t>防草材（ｼｰﾄ系を含む）を使用した数量を記載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15</xdr:col>
      <xdr:colOff>647402</xdr:colOff>
      <xdr:row>38</xdr:row>
      <xdr:rowOff>0</xdr:rowOff>
    </xdr:from>
    <xdr:to>
      <xdr:col>17</xdr:col>
      <xdr:colOff>1086213</xdr:colOff>
      <xdr:row>40</xdr:row>
      <xdr:rowOff>133610</xdr:rowOff>
    </xdr:to>
    <xdr:sp macro="" textlink="">
      <xdr:nvSpPr>
        <xdr:cNvPr id="154769" name="Text Box 18"/>
        <xdr:cNvSpPr txBox="1"/>
      </xdr:nvSpPr>
      <xdr:spPr bwMode="auto">
        <a:xfrm>
          <a:off x="11372850" y="7648575"/>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000" b="1" i="0" u="none" baseline="0">
              <a:solidFill>
                <a:srgbClr val="FF0000"/>
              </a:solidFill>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495300</xdr:colOff>
      <xdr:row>38</xdr:row>
      <xdr:rowOff>76200</xdr:rowOff>
    </xdr:from>
    <xdr:to>
      <xdr:col>13</xdr:col>
      <xdr:colOff>552450</xdr:colOff>
      <xdr:row>40</xdr:row>
      <xdr:rowOff>171450</xdr:rowOff>
    </xdr:to>
    <xdr:sp macro="" textlink="">
      <xdr:nvSpPr>
        <xdr:cNvPr id="355673" name="AutoShape 19"/>
        <xdr:cNvSpPr>
          <a:spLocks/>
        </xdr:cNvSpPr>
      </xdr:nvSpPr>
      <xdr:spPr bwMode="auto">
        <a:xfrm>
          <a:off x="9801225" y="772477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628799</xdr:colOff>
      <xdr:row>33</xdr:row>
      <xdr:rowOff>133610</xdr:rowOff>
    </xdr:from>
    <xdr:to>
      <xdr:col>17</xdr:col>
      <xdr:colOff>1067377</xdr:colOff>
      <xdr:row>37</xdr:row>
      <xdr:rowOff>28910</xdr:rowOff>
    </xdr:to>
    <xdr:sp macro="" textlink="">
      <xdr:nvSpPr>
        <xdr:cNvPr id="154771" name="Text Box 20"/>
        <xdr:cNvSpPr txBox="1"/>
      </xdr:nvSpPr>
      <xdr:spPr bwMode="auto">
        <a:xfrm>
          <a:off x="11353800" y="6781800"/>
          <a:ext cx="2266950" cy="6953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r>
            <a:rPr lang="ja-JP" altLang="en-US" sz="1000" b="1" i="0" u="none" baseline="0">
              <a:solidFill>
                <a:srgbClr val="FF0000"/>
              </a:solidFill>
              <a:latin typeface="ＭＳ Ｐゴシック"/>
              <a:ea typeface="ＭＳ Ｐゴシック"/>
            </a:rPr>
            <a:t>この工事でﾌﾟﾗｽﾁｯｸ製のｽﾍﾟｰｻを使用した場合、その数量を記載（概算で可）</a:t>
          </a:r>
        </a:p>
      </xdr:txBody>
    </xdr:sp>
    <xdr:clientData/>
  </xdr:twoCellAnchor>
  <xdr:twoCellAnchor>
    <xdr:from>
      <xdr:col>13</xdr:col>
      <xdr:colOff>638175</xdr:colOff>
      <xdr:row>34</xdr:row>
      <xdr:rowOff>200025</xdr:rowOff>
    </xdr:from>
    <xdr:to>
      <xdr:col>15</xdr:col>
      <xdr:colOff>914400</xdr:colOff>
      <xdr:row>35</xdr:row>
      <xdr:rowOff>123825</xdr:rowOff>
    </xdr:to>
    <xdr:sp macro="" textlink="">
      <xdr:nvSpPr>
        <xdr:cNvPr id="355675" name="Line 27"/>
        <xdr:cNvSpPr>
          <a:spLocks noChangeShapeType="1"/>
        </xdr:cNvSpPr>
      </xdr:nvSpPr>
      <xdr:spPr bwMode="auto">
        <a:xfrm flipH="1">
          <a:off x="9944100" y="7048500"/>
          <a:ext cx="16954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39</xdr:row>
      <xdr:rowOff>47625</xdr:rowOff>
    </xdr:from>
    <xdr:to>
      <xdr:col>15</xdr:col>
      <xdr:colOff>800100</xdr:colOff>
      <xdr:row>39</xdr:row>
      <xdr:rowOff>104775</xdr:rowOff>
    </xdr:to>
    <xdr:sp macro="" textlink="">
      <xdr:nvSpPr>
        <xdr:cNvPr id="355676" name="Line 28"/>
        <xdr:cNvSpPr>
          <a:spLocks noChangeShapeType="1"/>
        </xdr:cNvSpPr>
      </xdr:nvSpPr>
      <xdr:spPr bwMode="auto">
        <a:xfrm flipH="1">
          <a:off x="9953625" y="789622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152400</xdr:colOff>
      <xdr:row>7</xdr:row>
      <xdr:rowOff>38100</xdr:rowOff>
    </xdr:from>
    <xdr:to>
      <xdr:col>13</xdr:col>
      <xdr:colOff>581025</xdr:colOff>
      <xdr:row>11</xdr:row>
      <xdr:rowOff>104775</xdr:rowOff>
    </xdr:to>
    <xdr:sp macro="" textlink="">
      <xdr:nvSpPr>
        <xdr:cNvPr id="355677" name="Line 29"/>
        <xdr:cNvSpPr>
          <a:spLocks noChangeShapeType="1"/>
        </xdr:cNvSpPr>
      </xdr:nvSpPr>
      <xdr:spPr bwMode="auto">
        <a:xfrm>
          <a:off x="9096375" y="1514475"/>
          <a:ext cx="7905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571500</xdr:colOff>
      <xdr:row>7</xdr:row>
      <xdr:rowOff>9525</xdr:rowOff>
    </xdr:from>
    <xdr:to>
      <xdr:col>12</xdr:col>
      <xdr:colOff>171450</xdr:colOff>
      <xdr:row>11</xdr:row>
      <xdr:rowOff>114300</xdr:rowOff>
    </xdr:to>
    <xdr:sp macro="" textlink="">
      <xdr:nvSpPr>
        <xdr:cNvPr id="355678" name="Line 30"/>
        <xdr:cNvSpPr>
          <a:spLocks noChangeShapeType="1"/>
        </xdr:cNvSpPr>
      </xdr:nvSpPr>
      <xdr:spPr bwMode="auto">
        <a:xfrm flipH="1">
          <a:off x="8153400" y="1485900"/>
          <a:ext cx="9620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123723</xdr:colOff>
      <xdr:row>1</xdr:row>
      <xdr:rowOff>95250</xdr:rowOff>
    </xdr:from>
    <xdr:to>
      <xdr:col>11</xdr:col>
      <xdr:colOff>723602</xdr:colOff>
      <xdr:row>3</xdr:row>
      <xdr:rowOff>95250</xdr:rowOff>
    </xdr:to>
    <xdr:sp macro="" textlink="">
      <xdr:nvSpPr>
        <xdr:cNvPr id="154776" name="Text Box 32"/>
        <xdr:cNvSpPr txBox="1"/>
      </xdr:nvSpPr>
      <xdr:spPr bwMode="auto">
        <a:xfrm>
          <a:off x="7258050" y="314325"/>
          <a:ext cx="1047750" cy="361950"/>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twoCellAnchor>
    <xdr:from>
      <xdr:col>11</xdr:col>
      <xdr:colOff>714291</xdr:colOff>
      <xdr:row>4</xdr:row>
      <xdr:rowOff>57299</xdr:rowOff>
    </xdr:from>
    <xdr:to>
      <xdr:col>13</xdr:col>
      <xdr:colOff>904466</xdr:colOff>
      <xdr:row>7</xdr:row>
      <xdr:rowOff>38174</xdr:rowOff>
    </xdr:to>
    <xdr:sp macro="" textlink="">
      <xdr:nvSpPr>
        <xdr:cNvPr id="154777" name="Text Box 33"/>
        <xdr:cNvSpPr txBox="1"/>
      </xdr:nvSpPr>
      <xdr:spPr bwMode="auto">
        <a:xfrm>
          <a:off x="8296275" y="733425"/>
          <a:ext cx="1914525" cy="781050"/>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11</xdr:col>
      <xdr:colOff>914400</xdr:colOff>
      <xdr:row>28</xdr:row>
      <xdr:rowOff>190500</xdr:rowOff>
    </xdr:from>
    <xdr:to>
      <xdr:col>11</xdr:col>
      <xdr:colOff>1276350</xdr:colOff>
      <xdr:row>30</xdr:row>
      <xdr:rowOff>161925</xdr:rowOff>
    </xdr:to>
    <xdr:sp macro="" textlink="">
      <xdr:nvSpPr>
        <xdr:cNvPr id="355681" name="Line 34"/>
        <xdr:cNvSpPr>
          <a:spLocks noChangeShapeType="1"/>
        </xdr:cNvSpPr>
      </xdr:nvSpPr>
      <xdr:spPr bwMode="auto">
        <a:xfrm flipH="1">
          <a:off x="8496300" y="5838825"/>
          <a:ext cx="3619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828684</xdr:colOff>
      <xdr:row>27</xdr:row>
      <xdr:rowOff>142987</xdr:rowOff>
    </xdr:from>
    <xdr:to>
      <xdr:col>14</xdr:col>
      <xdr:colOff>314232</xdr:colOff>
      <xdr:row>29</xdr:row>
      <xdr:rowOff>123453</xdr:rowOff>
    </xdr:to>
    <xdr:sp macro="" textlink="">
      <xdr:nvSpPr>
        <xdr:cNvPr id="154779" name="Text Box 35"/>
        <xdr:cNvSpPr txBox="1"/>
      </xdr:nvSpPr>
      <xdr:spPr bwMode="auto">
        <a:xfrm>
          <a:off x="8410575" y="5591175"/>
          <a:ext cx="2266950" cy="3810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この規格の材料（ゆいくる材かどうかを問わない）を使った数量総計</a:t>
          </a:r>
        </a:p>
        <a:p>
          <a:pPr algn="l" rtl="0"/>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428625</xdr:colOff>
      <xdr:row>29</xdr:row>
      <xdr:rowOff>123825</xdr:rowOff>
    </xdr:from>
    <xdr:to>
      <xdr:col>13</xdr:col>
      <xdr:colOff>695325</xdr:colOff>
      <xdr:row>30</xdr:row>
      <xdr:rowOff>142875</xdr:rowOff>
    </xdr:to>
    <xdr:sp macro="" textlink="">
      <xdr:nvSpPr>
        <xdr:cNvPr id="355683" name="Line 36"/>
        <xdr:cNvSpPr>
          <a:spLocks noChangeShapeType="1"/>
        </xdr:cNvSpPr>
      </xdr:nvSpPr>
      <xdr:spPr bwMode="auto">
        <a:xfrm>
          <a:off x="9734550" y="5972175"/>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21</xdr:row>
      <xdr:rowOff>47625</xdr:rowOff>
    </xdr:from>
    <xdr:to>
      <xdr:col>15</xdr:col>
      <xdr:colOff>800100</xdr:colOff>
      <xdr:row>21</xdr:row>
      <xdr:rowOff>104775</xdr:rowOff>
    </xdr:to>
    <xdr:sp macro="" textlink="">
      <xdr:nvSpPr>
        <xdr:cNvPr id="355684" name="Line 37"/>
        <xdr:cNvSpPr>
          <a:spLocks noChangeShapeType="1"/>
        </xdr:cNvSpPr>
      </xdr:nvSpPr>
      <xdr:spPr bwMode="auto">
        <a:xfrm flipH="1">
          <a:off x="9953625" y="429577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571128</xdr:colOff>
      <xdr:row>19</xdr:row>
      <xdr:rowOff>28910</xdr:rowOff>
    </xdr:from>
    <xdr:to>
      <xdr:col>17</xdr:col>
      <xdr:colOff>1009613</xdr:colOff>
      <xdr:row>22</xdr:row>
      <xdr:rowOff>85948</xdr:rowOff>
    </xdr:to>
    <xdr:sp macro="" textlink="">
      <xdr:nvSpPr>
        <xdr:cNvPr id="154782" name="Text Box 38"/>
        <xdr:cNvSpPr txBox="1"/>
      </xdr:nvSpPr>
      <xdr:spPr bwMode="auto">
        <a:xfrm>
          <a:off x="11296650" y="3876675"/>
          <a:ext cx="2266950" cy="6572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この工事で浸透管ﾏﾝﾎｰﾙ、粗面間知ﾌﾞﾛｯｸ、境界ﾌﾞﾛｯｸを使用した場合の使用数量を記載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495300</xdr:colOff>
      <xdr:row>20</xdr:row>
      <xdr:rowOff>76200</xdr:rowOff>
    </xdr:from>
    <xdr:to>
      <xdr:col>13</xdr:col>
      <xdr:colOff>552450</xdr:colOff>
      <xdr:row>22</xdr:row>
      <xdr:rowOff>171450</xdr:rowOff>
    </xdr:to>
    <xdr:sp macro="" textlink="">
      <xdr:nvSpPr>
        <xdr:cNvPr id="355686" name="AutoShape 39"/>
        <xdr:cNvSpPr>
          <a:spLocks/>
        </xdr:cNvSpPr>
      </xdr:nvSpPr>
      <xdr:spPr bwMode="auto">
        <a:xfrm>
          <a:off x="9801225" y="412432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581025</xdr:colOff>
      <xdr:row>47</xdr:row>
      <xdr:rowOff>200025</xdr:rowOff>
    </xdr:from>
    <xdr:to>
      <xdr:col>15</xdr:col>
      <xdr:colOff>752475</xdr:colOff>
      <xdr:row>48</xdr:row>
      <xdr:rowOff>152400</xdr:rowOff>
    </xdr:to>
    <xdr:sp macro="" textlink="">
      <xdr:nvSpPr>
        <xdr:cNvPr id="355687" name="Line 42"/>
        <xdr:cNvSpPr>
          <a:spLocks noChangeShapeType="1"/>
        </xdr:cNvSpPr>
      </xdr:nvSpPr>
      <xdr:spPr bwMode="auto">
        <a:xfrm flipH="1">
          <a:off x="9886950" y="9648825"/>
          <a:ext cx="1590675"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314399</xdr:colOff>
      <xdr:row>47</xdr:row>
      <xdr:rowOff>18752</xdr:rowOff>
    </xdr:from>
    <xdr:to>
      <xdr:col>17</xdr:col>
      <xdr:colOff>752187</xdr:colOff>
      <xdr:row>49</xdr:row>
      <xdr:rowOff>9376</xdr:rowOff>
    </xdr:to>
    <xdr:sp macro="" textlink="">
      <xdr:nvSpPr>
        <xdr:cNvPr id="154785" name="Text Box 43"/>
        <xdr:cNvSpPr txBox="1"/>
      </xdr:nvSpPr>
      <xdr:spPr bwMode="auto">
        <a:xfrm>
          <a:off x="11039475" y="9467850"/>
          <a:ext cx="2266950" cy="390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a:t>
          </a:r>
          <a:r>
            <a:rPr lang="ja-JP" altLang="en-US" sz="1000" b="1" i="0" u="sng" baseline="0">
              <a:solidFill>
                <a:srgbClr val="FF0000"/>
              </a:solidFill>
              <a:latin typeface="ＭＳ Ｐゴシック"/>
              <a:ea typeface="ＭＳ Ｐゴシック"/>
            </a:rPr>
            <a:t>材質を問わず</a:t>
          </a:r>
          <a:r>
            <a:rPr lang="ja-JP" altLang="en-US" sz="1000" b="1" i="0" u="none" baseline="0">
              <a:solidFill>
                <a:srgbClr val="FF0000"/>
              </a:solidFill>
              <a:latin typeface="ＭＳ Ｐゴシック"/>
              <a:ea typeface="ＭＳ Ｐゴシック"/>
            </a:rPr>
            <a:t>防草材（ｼｰﾄ系を含む）を使用した数量を記載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15</xdr:col>
      <xdr:colOff>647402</xdr:colOff>
      <xdr:row>38</xdr:row>
      <xdr:rowOff>0</xdr:rowOff>
    </xdr:from>
    <xdr:to>
      <xdr:col>17</xdr:col>
      <xdr:colOff>1086213</xdr:colOff>
      <xdr:row>40</xdr:row>
      <xdr:rowOff>133610</xdr:rowOff>
    </xdr:to>
    <xdr:sp macro="" textlink="">
      <xdr:nvSpPr>
        <xdr:cNvPr id="154786" name="Text Box 44"/>
        <xdr:cNvSpPr txBox="1"/>
      </xdr:nvSpPr>
      <xdr:spPr bwMode="auto">
        <a:xfrm>
          <a:off x="11372850" y="7648575"/>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000" b="1" i="0" u="none" baseline="0">
              <a:solidFill>
                <a:srgbClr val="FF0000"/>
              </a:solidFill>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495300</xdr:colOff>
      <xdr:row>38</xdr:row>
      <xdr:rowOff>76200</xdr:rowOff>
    </xdr:from>
    <xdr:to>
      <xdr:col>13</xdr:col>
      <xdr:colOff>552450</xdr:colOff>
      <xdr:row>40</xdr:row>
      <xdr:rowOff>171450</xdr:rowOff>
    </xdr:to>
    <xdr:sp macro="" textlink="">
      <xdr:nvSpPr>
        <xdr:cNvPr id="355690" name="AutoShape 45"/>
        <xdr:cNvSpPr>
          <a:spLocks/>
        </xdr:cNvSpPr>
      </xdr:nvSpPr>
      <xdr:spPr bwMode="auto">
        <a:xfrm>
          <a:off x="9801225" y="772477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628799</xdr:colOff>
      <xdr:row>33</xdr:row>
      <xdr:rowOff>133610</xdr:rowOff>
    </xdr:from>
    <xdr:to>
      <xdr:col>17</xdr:col>
      <xdr:colOff>1067377</xdr:colOff>
      <xdr:row>37</xdr:row>
      <xdr:rowOff>28910</xdr:rowOff>
    </xdr:to>
    <xdr:sp macro="" textlink="">
      <xdr:nvSpPr>
        <xdr:cNvPr id="154788" name="Text Box 46"/>
        <xdr:cNvSpPr txBox="1"/>
      </xdr:nvSpPr>
      <xdr:spPr bwMode="auto">
        <a:xfrm>
          <a:off x="11353800" y="6781800"/>
          <a:ext cx="2266950" cy="6953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r>
            <a:rPr lang="ja-JP" altLang="en-US" sz="1000" b="1" i="0" u="none" baseline="0">
              <a:solidFill>
                <a:srgbClr val="FF0000"/>
              </a:solidFill>
              <a:latin typeface="ＭＳ Ｐゴシック"/>
              <a:ea typeface="ＭＳ Ｐゴシック"/>
            </a:rPr>
            <a:t>この工事でﾌﾟﾗｽﾁｯｸ製のｽﾍﾟｰｻを使用した場合、その数量を記載（概数で可）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9525</xdr:rowOff>
    </xdr:from>
    <xdr:to>
      <xdr:col>8</xdr:col>
      <xdr:colOff>171450</xdr:colOff>
      <xdr:row>15</xdr:row>
      <xdr:rowOff>0</xdr:rowOff>
    </xdr:to>
    <xdr:sp macro="" textlink="">
      <xdr:nvSpPr>
        <xdr:cNvPr id="2" name="Line 3"/>
        <xdr:cNvSpPr>
          <a:spLocks noChangeShapeType="1"/>
        </xdr:cNvSpPr>
      </xdr:nvSpPr>
      <xdr:spPr bwMode="auto">
        <a:xfrm>
          <a:off x="0" y="1724025"/>
          <a:ext cx="1619250" cy="6762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9525</xdr:rowOff>
    </xdr:from>
    <xdr:to>
      <xdr:col>9</xdr:col>
      <xdr:colOff>0</xdr:colOff>
      <xdr:row>13</xdr:row>
      <xdr:rowOff>0</xdr:rowOff>
    </xdr:to>
    <xdr:sp macro="" textlink="">
      <xdr:nvSpPr>
        <xdr:cNvPr id="3" name="Line 4"/>
        <xdr:cNvSpPr>
          <a:spLocks noChangeShapeType="1"/>
        </xdr:cNvSpPr>
      </xdr:nvSpPr>
      <xdr:spPr bwMode="auto">
        <a:xfrm flipH="1" flipV="1">
          <a:off x="0" y="1724025"/>
          <a:ext cx="1628775" cy="3333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428625</xdr:colOff>
      <xdr:row>45</xdr:row>
      <xdr:rowOff>133350</xdr:rowOff>
    </xdr:to>
    <xdr:pic>
      <xdr:nvPicPr>
        <xdr:cNvPr id="18949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29825" cy="686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22410</xdr:colOff>
      <xdr:row>19</xdr:row>
      <xdr:rowOff>1</xdr:rowOff>
    </xdr:from>
    <xdr:to>
      <xdr:col>11</xdr:col>
      <xdr:colOff>683557</xdr:colOff>
      <xdr:row>26</xdr:row>
      <xdr:rowOff>22413</xdr:rowOff>
    </xdr:to>
    <xdr:sp macro="" textlink="">
      <xdr:nvSpPr>
        <xdr:cNvPr id="4" name="テキスト ボックス 3"/>
        <xdr:cNvSpPr txBox="1"/>
      </xdr:nvSpPr>
      <xdr:spPr>
        <a:xfrm>
          <a:off x="2073086" y="3137648"/>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57</xdr:row>
      <xdr:rowOff>95250</xdr:rowOff>
    </xdr:to>
    <xdr:pic>
      <xdr:nvPicPr>
        <xdr:cNvPr id="19134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707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191344" name="Line 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5" name="Line 7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6" name="Line 8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7" name="Line 8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605117</xdr:colOff>
      <xdr:row>25</xdr:row>
      <xdr:rowOff>56030</xdr:rowOff>
    </xdr:from>
    <xdr:to>
      <xdr:col>11</xdr:col>
      <xdr:colOff>582706</xdr:colOff>
      <xdr:row>33</xdr:row>
      <xdr:rowOff>100854</xdr:rowOff>
    </xdr:to>
    <xdr:sp macro="" textlink="">
      <xdr:nvSpPr>
        <xdr:cNvPr id="28" name="テキスト ボックス 27"/>
        <xdr:cNvSpPr txBox="1"/>
      </xdr:nvSpPr>
      <xdr:spPr>
        <a:xfrm>
          <a:off x="1972235" y="3014383"/>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485552</xdr:colOff>
      <xdr:row>19</xdr:row>
      <xdr:rowOff>0</xdr:rowOff>
    </xdr:from>
    <xdr:to>
      <xdr:col>24</xdr:col>
      <xdr:colOff>371698</xdr:colOff>
      <xdr:row>21</xdr:row>
      <xdr:rowOff>47923</xdr:rowOff>
    </xdr:to>
    <xdr:sp macro="" textlink="" fLocksText="0">
      <xdr:nvSpPr>
        <xdr:cNvPr id="10751" name="正方形/長方形 1"/>
        <xdr:cNvSpPr/>
      </xdr:nvSpPr>
      <xdr:spPr bwMode="auto">
        <a:xfrm>
          <a:off x="11458575" y="4552950"/>
          <a:ext cx="4686300" cy="666750"/>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新しい順に上から記入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800137</xdr:colOff>
      <xdr:row>11</xdr:row>
      <xdr:rowOff>29096</xdr:rowOff>
    </xdr:from>
    <xdr:to>
      <xdr:col>10</xdr:col>
      <xdr:colOff>28240</xdr:colOff>
      <xdr:row>12</xdr:row>
      <xdr:rowOff>294754</xdr:rowOff>
    </xdr:to>
    <xdr:sp macro="" textlink="" fLocksText="0">
      <xdr:nvSpPr>
        <xdr:cNvPr id="12054" name="左大かっこ 1"/>
        <xdr:cNvSpPr/>
      </xdr:nvSpPr>
      <xdr:spPr bwMode="auto">
        <a:xfrm>
          <a:off x="8686800" y="3552825"/>
          <a:ext cx="104775" cy="590550"/>
        </a:xfrm>
        <a:prstGeom prst="leftBracket">
          <a:avLst>
            <a:gd name="adj" fmla="val 7985"/>
          </a:avLst>
        </a:prstGeom>
        <a:noFill/>
        <a:ln w="9525"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13</xdr:col>
      <xdr:colOff>676052</xdr:colOff>
      <xdr:row>11</xdr:row>
      <xdr:rowOff>10120</xdr:rowOff>
    </xdr:from>
    <xdr:to>
      <xdr:col>13</xdr:col>
      <xdr:colOff>771897</xdr:colOff>
      <xdr:row>12</xdr:row>
      <xdr:rowOff>304874</xdr:rowOff>
    </xdr:to>
    <xdr:sp macro="" textlink="" fLocksText="0">
      <xdr:nvSpPr>
        <xdr:cNvPr id="12055" name="右大かっこ 2"/>
        <xdr:cNvSpPr/>
      </xdr:nvSpPr>
      <xdr:spPr bwMode="auto">
        <a:xfrm>
          <a:off x="12068175" y="3533775"/>
          <a:ext cx="95250" cy="619125"/>
        </a:xfrm>
        <a:prstGeom prst="rightBracket">
          <a:avLst>
            <a:gd name="adj" fmla="val 8847"/>
          </a:avLst>
        </a:prstGeom>
        <a:noFill/>
        <a:ln w="9525"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7</xdr:col>
      <xdr:colOff>514313</xdr:colOff>
      <xdr:row>17</xdr:row>
      <xdr:rowOff>19050</xdr:rowOff>
    </xdr:from>
    <xdr:to>
      <xdr:col>13</xdr:col>
      <xdr:colOff>171152</xdr:colOff>
      <xdr:row>25</xdr:row>
      <xdr:rowOff>257175</xdr:rowOff>
    </xdr:to>
    <xdr:sp macro="" textlink="" fLocksText="0">
      <xdr:nvSpPr>
        <xdr:cNvPr id="12056" name="正方形/長方形 3"/>
        <xdr:cNvSpPr/>
      </xdr:nvSpPr>
      <xdr:spPr bwMode="auto">
        <a:xfrm>
          <a:off x="6648450" y="5410200"/>
          <a:ext cx="4914900" cy="2676525"/>
        </a:xfrm>
        <a:prstGeom prst="rect">
          <a:avLst/>
        </a:prstGeom>
        <a:noFill/>
        <a:ln w="28575" algn="ctr">
          <a:solidFill>
            <a:srgbClr val="000000"/>
          </a:solidFill>
          <a:prstDash val="dashDot"/>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104775</xdr:colOff>
      <xdr:row>119</xdr:row>
      <xdr:rowOff>28574</xdr:rowOff>
    </xdr:from>
    <xdr:to>
      <xdr:col>6</xdr:col>
      <xdr:colOff>590550</xdr:colOff>
      <xdr:row>119</xdr:row>
      <xdr:rowOff>247649</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1009650" y="21316949"/>
          <a:ext cx="2571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就労予定延人数</a:t>
          </a:r>
        </a:p>
      </xdr:txBody>
    </xdr:sp>
    <xdr:clientData/>
  </xdr:twoCellAnchor>
  <xdr:twoCellAnchor>
    <xdr:from>
      <xdr:col>7</xdr:col>
      <xdr:colOff>609600</xdr:colOff>
      <xdr:row>119</xdr:row>
      <xdr:rowOff>28575</xdr:rowOff>
    </xdr:from>
    <xdr:to>
      <xdr:col>9</xdr:col>
      <xdr:colOff>304800</xdr:colOff>
      <xdr:row>119</xdr:row>
      <xdr:rowOff>244575</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447800" y="21316950"/>
          <a:ext cx="361950" cy="1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販売価格</a:t>
          </a:r>
        </a:p>
      </xdr:txBody>
    </xdr:sp>
    <xdr:clientData/>
  </xdr:twoCellAnchor>
  <xdr:twoCellAnchor>
    <xdr:from>
      <xdr:col>4</xdr:col>
      <xdr:colOff>638175</xdr:colOff>
      <xdr:row>119</xdr:row>
      <xdr:rowOff>219075</xdr:rowOff>
    </xdr:from>
    <xdr:to>
      <xdr:col>6</xdr:col>
      <xdr:colOff>317025</xdr:colOff>
      <xdr:row>119</xdr:row>
      <xdr:rowOff>471075</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904875" y="2145982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r>
            <a:rPr kumimoji="1" lang="ja-JP" altLang="en-US" sz="1100" baseline="0">
              <a:solidFill>
                <a:srgbClr val="FF0000"/>
              </a:solidFill>
            </a:rPr>
            <a:t> </a:t>
          </a:r>
          <a:r>
            <a:rPr kumimoji="1" lang="ja-JP" altLang="en-US" sz="1100">
              <a:solidFill>
                <a:srgbClr val="FF0000"/>
              </a:solidFill>
            </a:rPr>
            <a:t>人日</a:t>
          </a:r>
        </a:p>
      </xdr:txBody>
    </xdr:sp>
    <xdr:clientData/>
  </xdr:twoCellAnchor>
  <xdr:twoCellAnchor>
    <xdr:from>
      <xdr:col>7</xdr:col>
      <xdr:colOff>228600</xdr:colOff>
      <xdr:row>119</xdr:row>
      <xdr:rowOff>219075</xdr:rowOff>
    </xdr:from>
    <xdr:to>
      <xdr:col>8</xdr:col>
      <xdr:colOff>698025</xdr:colOff>
      <xdr:row>119</xdr:row>
      <xdr:rowOff>471075</xdr:rowOff>
    </xdr:to>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a:xfrm>
          <a:off x="1447800" y="21459825"/>
          <a:ext cx="183675"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9</xdr:col>
      <xdr:colOff>685800</xdr:colOff>
      <xdr:row>119</xdr:row>
      <xdr:rowOff>219075</xdr:rowOff>
    </xdr:from>
    <xdr:to>
      <xdr:col>11</xdr:col>
      <xdr:colOff>364650</xdr:colOff>
      <xdr:row>119</xdr:row>
      <xdr:rowOff>471075</xdr:rowOff>
    </xdr:to>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1809750" y="2145982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552450</xdr:colOff>
      <xdr:row>119</xdr:row>
      <xdr:rowOff>219074</xdr:rowOff>
    </xdr:from>
    <xdr:to>
      <xdr:col>7</xdr:col>
      <xdr:colOff>133350</xdr:colOff>
      <xdr:row>119</xdr:row>
      <xdr:rowOff>514350</xdr:rowOff>
    </xdr:to>
    <xdr:sp macro="" textlink="">
      <xdr:nvSpPr>
        <xdr:cNvPr id="7" name="テキスト ボックス 6">
          <a:extLst>
            <a:ext uri="{FF2B5EF4-FFF2-40B4-BE49-F238E27FC236}">
              <a16:creationId xmlns:a16="http://schemas.microsoft.com/office/drawing/2014/main" id="{00000000-0008-0000-3700-000007000000}"/>
            </a:ext>
          </a:extLst>
        </xdr:cNvPr>
        <xdr:cNvSpPr txBox="1"/>
      </xdr:nvSpPr>
      <xdr:spPr>
        <a:xfrm>
          <a:off x="1266825" y="21459824"/>
          <a:ext cx="13335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119</xdr:row>
      <xdr:rowOff>219074</xdr:rowOff>
    </xdr:from>
    <xdr:to>
      <xdr:col>9</xdr:col>
      <xdr:colOff>514350</xdr:colOff>
      <xdr:row>119</xdr:row>
      <xdr:rowOff>514350</xdr:rowOff>
    </xdr:to>
    <xdr:sp macro="" textlink="">
      <xdr:nvSpPr>
        <xdr:cNvPr id="8" name="テキスト ボックス 7">
          <a:extLst>
            <a:ext uri="{FF2B5EF4-FFF2-40B4-BE49-F238E27FC236}">
              <a16:creationId xmlns:a16="http://schemas.microsoft.com/office/drawing/2014/main" id="{00000000-0008-0000-3700-000008000000}"/>
            </a:ext>
          </a:extLst>
        </xdr:cNvPr>
        <xdr:cNvSpPr txBox="1"/>
      </xdr:nvSpPr>
      <xdr:spPr>
        <a:xfrm>
          <a:off x="1771650" y="21459824"/>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5</xdr:col>
      <xdr:colOff>104775</xdr:colOff>
      <xdr:row>121</xdr:row>
      <xdr:rowOff>38100</xdr:rowOff>
    </xdr:from>
    <xdr:to>
      <xdr:col>6</xdr:col>
      <xdr:colOff>590550</xdr:colOff>
      <xdr:row>121</xdr:row>
      <xdr:rowOff>254100</xdr:rowOff>
    </xdr:to>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1009650" y="21678900"/>
          <a:ext cx="2571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総工事費</a:t>
          </a:r>
        </a:p>
      </xdr:txBody>
    </xdr:sp>
    <xdr:clientData/>
  </xdr:twoCellAnchor>
  <xdr:twoCellAnchor>
    <xdr:from>
      <xdr:col>7</xdr:col>
      <xdr:colOff>28575</xdr:colOff>
      <xdr:row>121</xdr:row>
      <xdr:rowOff>38099</xdr:rowOff>
    </xdr:from>
    <xdr:to>
      <xdr:col>7</xdr:col>
      <xdr:colOff>742950</xdr:colOff>
      <xdr:row>121</xdr:row>
      <xdr:rowOff>254099</xdr:rowOff>
    </xdr:to>
    <xdr:sp macro="" textlink="">
      <xdr:nvSpPr>
        <xdr:cNvPr id="10" name="テキスト ボックス 9">
          <a:extLst>
            <a:ext uri="{FF2B5EF4-FFF2-40B4-BE49-F238E27FC236}">
              <a16:creationId xmlns:a16="http://schemas.microsoft.com/office/drawing/2014/main" id="{00000000-0008-0000-3700-00000A000000}"/>
            </a:ext>
          </a:extLst>
        </xdr:cNvPr>
        <xdr:cNvSpPr txBox="1"/>
      </xdr:nvSpPr>
      <xdr:spPr>
        <a:xfrm>
          <a:off x="1295400" y="21678899"/>
          <a:ext cx="152400"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購入率</a:t>
          </a:r>
        </a:p>
      </xdr:txBody>
    </xdr:sp>
    <xdr:clientData/>
  </xdr:twoCellAnchor>
  <xdr:twoCellAnchor>
    <xdr:from>
      <xdr:col>4</xdr:col>
      <xdr:colOff>638175</xdr:colOff>
      <xdr:row>121</xdr:row>
      <xdr:rowOff>247650</xdr:rowOff>
    </xdr:from>
    <xdr:to>
      <xdr:col>6</xdr:col>
      <xdr:colOff>317025</xdr:colOff>
      <xdr:row>121</xdr:row>
      <xdr:rowOff>499650</xdr:rowOff>
    </xdr:to>
    <xdr:sp macro="" textlink="">
      <xdr:nvSpPr>
        <xdr:cNvPr id="11" name="テキスト ボックス 10">
          <a:extLst>
            <a:ext uri="{FF2B5EF4-FFF2-40B4-BE49-F238E27FC236}">
              <a16:creationId xmlns:a16="http://schemas.microsoft.com/office/drawing/2014/main" id="{00000000-0008-0000-3700-00000B000000}"/>
            </a:ext>
          </a:extLst>
        </xdr:cNvPr>
        <xdr:cNvSpPr txBox="1"/>
      </xdr:nvSpPr>
      <xdr:spPr>
        <a:xfrm>
          <a:off x="904875" y="2181225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人日</a:t>
          </a:r>
        </a:p>
      </xdr:txBody>
    </xdr:sp>
    <xdr:clientData/>
  </xdr:twoCellAnchor>
  <xdr:twoCellAnchor>
    <xdr:from>
      <xdr:col>7</xdr:col>
      <xdr:colOff>0</xdr:colOff>
      <xdr:row>121</xdr:row>
      <xdr:rowOff>247650</xdr:rowOff>
    </xdr:from>
    <xdr:to>
      <xdr:col>7</xdr:col>
      <xdr:colOff>540000</xdr:colOff>
      <xdr:row>121</xdr:row>
      <xdr:rowOff>427650</xdr:rowOff>
    </xdr:to>
    <xdr:sp macro="" textlink="">
      <xdr:nvSpPr>
        <xdr:cNvPr id="12" name="テキスト ボックス 11">
          <a:extLst>
            <a:ext uri="{FF2B5EF4-FFF2-40B4-BE49-F238E27FC236}">
              <a16:creationId xmlns:a16="http://schemas.microsoft.com/office/drawing/2014/main" id="{00000000-0008-0000-3700-00000C000000}"/>
            </a:ext>
          </a:extLst>
        </xdr:cNvPr>
        <xdr:cNvSpPr txBox="1"/>
      </xdr:nvSpPr>
      <xdr:spPr>
        <a:xfrm>
          <a:off x="1266825" y="21812250"/>
          <a:ext cx="17805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p>
      </xdr:txBody>
    </xdr:sp>
    <xdr:clientData/>
  </xdr:twoCellAnchor>
  <xdr:twoCellAnchor>
    <xdr:from>
      <xdr:col>9</xdr:col>
      <xdr:colOff>685800</xdr:colOff>
      <xdr:row>121</xdr:row>
      <xdr:rowOff>247650</xdr:rowOff>
    </xdr:from>
    <xdr:to>
      <xdr:col>11</xdr:col>
      <xdr:colOff>364650</xdr:colOff>
      <xdr:row>121</xdr:row>
      <xdr:rowOff>499650</xdr:rowOff>
    </xdr:to>
    <xdr:sp macro="" textlink="">
      <xdr:nvSpPr>
        <xdr:cNvPr id="13" name="テキスト ボックス 12">
          <a:extLst>
            <a:ext uri="{FF2B5EF4-FFF2-40B4-BE49-F238E27FC236}">
              <a16:creationId xmlns:a16="http://schemas.microsoft.com/office/drawing/2014/main" id="{00000000-0008-0000-3700-00000D000000}"/>
            </a:ext>
          </a:extLst>
        </xdr:cNvPr>
        <xdr:cNvSpPr txBox="1"/>
      </xdr:nvSpPr>
      <xdr:spPr>
        <a:xfrm>
          <a:off x="1809750" y="2181225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428625</xdr:colOff>
      <xdr:row>121</xdr:row>
      <xdr:rowOff>247649</xdr:rowOff>
    </xdr:from>
    <xdr:to>
      <xdr:col>7</xdr:col>
      <xdr:colOff>9525</xdr:colOff>
      <xdr:row>121</xdr:row>
      <xdr:rowOff>542925</xdr:rowOff>
    </xdr:to>
    <xdr:sp macro="" textlink="">
      <xdr:nvSpPr>
        <xdr:cNvPr id="14" name="テキスト ボックス 13">
          <a:extLst>
            <a:ext uri="{FF2B5EF4-FFF2-40B4-BE49-F238E27FC236}">
              <a16:creationId xmlns:a16="http://schemas.microsoft.com/office/drawing/2014/main" id="{00000000-0008-0000-3700-00000E000000}"/>
            </a:ext>
          </a:extLst>
        </xdr:cNvPr>
        <xdr:cNvSpPr txBox="1"/>
      </xdr:nvSpPr>
      <xdr:spPr>
        <a:xfrm>
          <a:off x="1266825" y="21812249"/>
          <a:ext cx="952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121</xdr:row>
      <xdr:rowOff>247649</xdr:rowOff>
    </xdr:from>
    <xdr:to>
      <xdr:col>9</xdr:col>
      <xdr:colOff>514350</xdr:colOff>
      <xdr:row>121</xdr:row>
      <xdr:rowOff>542925</xdr:rowOff>
    </xdr:to>
    <xdr:sp macro="" textlink="">
      <xdr:nvSpPr>
        <xdr:cNvPr id="15" name="テキスト ボックス 14">
          <a:extLst>
            <a:ext uri="{FF2B5EF4-FFF2-40B4-BE49-F238E27FC236}">
              <a16:creationId xmlns:a16="http://schemas.microsoft.com/office/drawing/2014/main" id="{00000000-0008-0000-3700-00000F000000}"/>
            </a:ext>
          </a:extLst>
        </xdr:cNvPr>
        <xdr:cNvSpPr txBox="1"/>
      </xdr:nvSpPr>
      <xdr:spPr>
        <a:xfrm>
          <a:off x="1771650" y="21812249"/>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8</xdr:col>
      <xdr:colOff>171450</xdr:colOff>
      <xdr:row>121</xdr:row>
      <xdr:rowOff>38099</xdr:rowOff>
    </xdr:from>
    <xdr:to>
      <xdr:col>9</xdr:col>
      <xdr:colOff>95250</xdr:colOff>
      <xdr:row>121</xdr:row>
      <xdr:rowOff>254099</xdr:rowOff>
    </xdr:to>
    <xdr:sp macro="" textlink="">
      <xdr:nvSpPr>
        <xdr:cNvPr id="16" name="テキスト ボックス 15">
          <a:extLst>
            <a:ext uri="{FF2B5EF4-FFF2-40B4-BE49-F238E27FC236}">
              <a16:creationId xmlns:a16="http://schemas.microsoft.com/office/drawing/2014/main" id="{00000000-0008-0000-3700-000010000000}"/>
            </a:ext>
          </a:extLst>
        </xdr:cNvPr>
        <xdr:cNvSpPr txBox="1"/>
      </xdr:nvSpPr>
      <xdr:spPr>
        <a:xfrm>
          <a:off x="1619250" y="21678899"/>
          <a:ext cx="1047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a:t>
          </a:r>
          <a:r>
            <a:rPr kumimoji="1" lang="ja-JP" altLang="en-US" sz="800">
              <a:solidFill>
                <a:srgbClr val="FF0000"/>
              </a:solidFill>
            </a:rPr>
            <a:t>加入率</a:t>
          </a:r>
        </a:p>
      </xdr:txBody>
    </xdr:sp>
    <xdr:clientData/>
  </xdr:twoCellAnchor>
  <xdr:twoCellAnchor>
    <xdr:from>
      <xdr:col>8</xdr:col>
      <xdr:colOff>190500</xdr:colOff>
      <xdr:row>121</xdr:row>
      <xdr:rowOff>247650</xdr:rowOff>
    </xdr:from>
    <xdr:to>
      <xdr:col>8</xdr:col>
      <xdr:colOff>730500</xdr:colOff>
      <xdr:row>121</xdr:row>
      <xdr:rowOff>427650</xdr:rowOff>
    </xdr:to>
    <xdr:sp macro="" textlink="">
      <xdr:nvSpPr>
        <xdr:cNvPr id="17" name="テキスト ボックス 16">
          <a:extLst>
            <a:ext uri="{FF2B5EF4-FFF2-40B4-BE49-F238E27FC236}">
              <a16:creationId xmlns:a16="http://schemas.microsoft.com/office/drawing/2014/main" id="{00000000-0008-0000-3700-000011000000}"/>
            </a:ext>
          </a:extLst>
        </xdr:cNvPr>
        <xdr:cNvSpPr txBox="1"/>
      </xdr:nvSpPr>
      <xdr:spPr>
        <a:xfrm>
          <a:off x="1628775" y="21812250"/>
          <a:ext cx="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　 </a:t>
          </a:r>
          <a:r>
            <a:rPr kumimoji="1" lang="ja-JP" altLang="en-US" sz="800">
              <a:solidFill>
                <a:srgbClr val="FF0000"/>
              </a:solidFill>
            </a:rPr>
            <a:t>　％</a:t>
          </a:r>
          <a:r>
            <a:rPr kumimoji="1" lang="ja-JP" altLang="en-US" sz="1100">
              <a:solidFill>
                <a:srgbClr val="FF0000"/>
              </a:solidFill>
            </a:rPr>
            <a:t>　　　　　　</a:t>
          </a:r>
        </a:p>
      </xdr:txBody>
    </xdr:sp>
    <xdr:clientData/>
  </xdr:twoCellAnchor>
  <xdr:twoCellAnchor>
    <xdr:from>
      <xdr:col>7</xdr:col>
      <xdr:colOff>628650</xdr:colOff>
      <xdr:row>121</xdr:row>
      <xdr:rowOff>247649</xdr:rowOff>
    </xdr:from>
    <xdr:to>
      <xdr:col>8</xdr:col>
      <xdr:colOff>209550</xdr:colOff>
      <xdr:row>121</xdr:row>
      <xdr:rowOff>542925</xdr:rowOff>
    </xdr:to>
    <xdr:sp macro="" textlink="">
      <xdr:nvSpPr>
        <xdr:cNvPr id="18" name="テキスト ボックス 17">
          <a:extLst>
            <a:ext uri="{FF2B5EF4-FFF2-40B4-BE49-F238E27FC236}">
              <a16:creationId xmlns:a16="http://schemas.microsoft.com/office/drawing/2014/main" id="{00000000-0008-0000-3700-000012000000}"/>
            </a:ext>
          </a:extLst>
        </xdr:cNvPr>
        <xdr:cNvSpPr txBox="1"/>
      </xdr:nvSpPr>
      <xdr:spPr>
        <a:xfrm>
          <a:off x="1447800" y="21812249"/>
          <a:ext cx="18097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6</xdr:col>
      <xdr:colOff>771525</xdr:colOff>
      <xdr:row>121</xdr:row>
      <xdr:rowOff>466725</xdr:rowOff>
    </xdr:from>
    <xdr:to>
      <xdr:col>7</xdr:col>
      <xdr:colOff>556950</xdr:colOff>
      <xdr:row>121</xdr:row>
      <xdr:rowOff>466725</xdr:rowOff>
    </xdr:to>
    <xdr:cxnSp macro="">
      <xdr:nvCxnSpPr>
        <xdr:cNvPr id="19" name="直線コネクタ 18">
          <a:extLst>
            <a:ext uri="{FF2B5EF4-FFF2-40B4-BE49-F238E27FC236}">
              <a16:creationId xmlns:a16="http://schemas.microsoft.com/office/drawing/2014/main" id="{00000000-0008-0000-3700-000013000000}"/>
            </a:ext>
          </a:extLst>
        </xdr:cNvPr>
        <xdr:cNvCxnSpPr/>
      </xdr:nvCxnSpPr>
      <xdr:spPr>
        <a:xfrm>
          <a:off x="1266825" y="21812250"/>
          <a:ext cx="185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121</xdr:row>
      <xdr:rowOff>419100</xdr:rowOff>
    </xdr:from>
    <xdr:to>
      <xdr:col>7</xdr:col>
      <xdr:colOff>571500</xdr:colOff>
      <xdr:row>121</xdr:row>
      <xdr:rowOff>676275</xdr:rowOff>
    </xdr:to>
    <xdr:sp macro="" textlink="">
      <xdr:nvSpPr>
        <xdr:cNvPr id="20" name="テキスト ボックス 19">
          <a:extLst>
            <a:ext uri="{FF2B5EF4-FFF2-40B4-BE49-F238E27FC236}">
              <a16:creationId xmlns:a16="http://schemas.microsoft.com/office/drawing/2014/main" id="{00000000-0008-0000-3700-000014000000}"/>
            </a:ext>
          </a:extLst>
        </xdr:cNvPr>
        <xdr:cNvSpPr txBox="1"/>
      </xdr:nvSpPr>
      <xdr:spPr>
        <a:xfrm>
          <a:off x="1266825" y="2181225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1,000</a:t>
          </a:r>
          <a:endParaRPr kumimoji="1" lang="ja-JP" altLang="en-US" sz="1100">
            <a:solidFill>
              <a:srgbClr val="FF0000"/>
            </a:solidFill>
          </a:endParaRPr>
        </a:p>
      </xdr:txBody>
    </xdr:sp>
    <xdr:clientData/>
  </xdr:twoCellAnchor>
  <xdr:twoCellAnchor>
    <xdr:from>
      <xdr:col>8</xdr:col>
      <xdr:colOff>209550</xdr:colOff>
      <xdr:row>121</xdr:row>
      <xdr:rowOff>466725</xdr:rowOff>
    </xdr:from>
    <xdr:to>
      <xdr:col>8</xdr:col>
      <xdr:colOff>785550</xdr:colOff>
      <xdr:row>121</xdr:row>
      <xdr:rowOff>466725</xdr:rowOff>
    </xdr:to>
    <xdr:cxnSp macro="">
      <xdr:nvCxnSpPr>
        <xdr:cNvPr id="21" name="直線コネクタ 20">
          <a:extLst>
            <a:ext uri="{FF2B5EF4-FFF2-40B4-BE49-F238E27FC236}">
              <a16:creationId xmlns:a16="http://schemas.microsoft.com/office/drawing/2014/main" id="{00000000-0008-0000-3700-000015000000}"/>
            </a:ext>
          </a:extLst>
        </xdr:cNvPr>
        <xdr:cNvCxnSpPr/>
      </xdr:nvCxnSpPr>
      <xdr:spPr>
        <a:xfrm>
          <a:off x="1628775" y="21812250"/>
          <a:ext cx="4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121</xdr:row>
      <xdr:rowOff>419100</xdr:rowOff>
    </xdr:from>
    <xdr:to>
      <xdr:col>9</xdr:col>
      <xdr:colOff>219075</xdr:colOff>
      <xdr:row>121</xdr:row>
      <xdr:rowOff>676275</xdr:rowOff>
    </xdr:to>
    <xdr:sp macro="" textlink="">
      <xdr:nvSpPr>
        <xdr:cNvPr id="22" name="テキスト ボックス 21">
          <a:extLst>
            <a:ext uri="{FF2B5EF4-FFF2-40B4-BE49-F238E27FC236}">
              <a16:creationId xmlns:a16="http://schemas.microsoft.com/office/drawing/2014/main" id="{00000000-0008-0000-3700-000016000000}"/>
            </a:ext>
          </a:extLst>
        </xdr:cNvPr>
        <xdr:cNvSpPr txBox="1"/>
      </xdr:nvSpPr>
      <xdr:spPr>
        <a:xfrm>
          <a:off x="1628775" y="2181225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r>
            <a:rPr kumimoji="1" lang="ja-JP" altLang="en-US" sz="1100">
              <a:solidFill>
                <a:srgbClr val="FF000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104775</xdr:colOff>
      <xdr:row>123</xdr:row>
      <xdr:rowOff>28574</xdr:rowOff>
    </xdr:from>
    <xdr:to>
      <xdr:col>6</xdr:col>
      <xdr:colOff>590550</xdr:colOff>
      <xdr:row>123</xdr:row>
      <xdr:rowOff>247649</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1009650" y="21145499"/>
          <a:ext cx="2571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就労予定延人数</a:t>
          </a:r>
        </a:p>
      </xdr:txBody>
    </xdr:sp>
    <xdr:clientData/>
  </xdr:twoCellAnchor>
  <xdr:twoCellAnchor>
    <xdr:from>
      <xdr:col>7</xdr:col>
      <xdr:colOff>609600</xdr:colOff>
      <xdr:row>123</xdr:row>
      <xdr:rowOff>28575</xdr:rowOff>
    </xdr:from>
    <xdr:to>
      <xdr:col>9</xdr:col>
      <xdr:colOff>304800</xdr:colOff>
      <xdr:row>123</xdr:row>
      <xdr:rowOff>244575</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447800" y="21145500"/>
          <a:ext cx="361950" cy="1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販売価格</a:t>
          </a:r>
        </a:p>
      </xdr:txBody>
    </xdr:sp>
    <xdr:clientData/>
  </xdr:twoCellAnchor>
  <xdr:twoCellAnchor>
    <xdr:from>
      <xdr:col>4</xdr:col>
      <xdr:colOff>638175</xdr:colOff>
      <xdr:row>123</xdr:row>
      <xdr:rowOff>219075</xdr:rowOff>
    </xdr:from>
    <xdr:to>
      <xdr:col>6</xdr:col>
      <xdr:colOff>317025</xdr:colOff>
      <xdr:row>123</xdr:row>
      <xdr:rowOff>471075</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904875" y="2128837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r>
            <a:rPr kumimoji="1" lang="ja-JP" altLang="en-US" sz="1100" baseline="0">
              <a:solidFill>
                <a:srgbClr val="FF0000"/>
              </a:solidFill>
            </a:rPr>
            <a:t> </a:t>
          </a:r>
          <a:r>
            <a:rPr kumimoji="1" lang="ja-JP" altLang="en-US" sz="1100">
              <a:solidFill>
                <a:srgbClr val="FF0000"/>
              </a:solidFill>
            </a:rPr>
            <a:t>人日</a:t>
          </a:r>
        </a:p>
      </xdr:txBody>
    </xdr:sp>
    <xdr:clientData/>
  </xdr:twoCellAnchor>
  <xdr:twoCellAnchor>
    <xdr:from>
      <xdr:col>7</xdr:col>
      <xdr:colOff>228600</xdr:colOff>
      <xdr:row>123</xdr:row>
      <xdr:rowOff>219075</xdr:rowOff>
    </xdr:from>
    <xdr:to>
      <xdr:col>8</xdr:col>
      <xdr:colOff>698025</xdr:colOff>
      <xdr:row>123</xdr:row>
      <xdr:rowOff>471075</xdr:rowOff>
    </xdr:to>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a:xfrm>
          <a:off x="1447800" y="21288375"/>
          <a:ext cx="183675"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9</xdr:col>
      <xdr:colOff>685800</xdr:colOff>
      <xdr:row>123</xdr:row>
      <xdr:rowOff>219075</xdr:rowOff>
    </xdr:from>
    <xdr:to>
      <xdr:col>11</xdr:col>
      <xdr:colOff>364650</xdr:colOff>
      <xdr:row>123</xdr:row>
      <xdr:rowOff>471075</xdr:rowOff>
    </xdr:to>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1809750" y="2128837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552450</xdr:colOff>
      <xdr:row>123</xdr:row>
      <xdr:rowOff>219074</xdr:rowOff>
    </xdr:from>
    <xdr:to>
      <xdr:col>7</xdr:col>
      <xdr:colOff>133350</xdr:colOff>
      <xdr:row>123</xdr:row>
      <xdr:rowOff>514350</xdr:rowOff>
    </xdr:to>
    <xdr:sp macro="" textlink="">
      <xdr:nvSpPr>
        <xdr:cNvPr id="7" name="テキスト ボックス 6">
          <a:extLst>
            <a:ext uri="{FF2B5EF4-FFF2-40B4-BE49-F238E27FC236}">
              <a16:creationId xmlns:a16="http://schemas.microsoft.com/office/drawing/2014/main" id="{00000000-0008-0000-3700-000007000000}"/>
            </a:ext>
          </a:extLst>
        </xdr:cNvPr>
        <xdr:cNvSpPr txBox="1"/>
      </xdr:nvSpPr>
      <xdr:spPr>
        <a:xfrm>
          <a:off x="1266825" y="21288374"/>
          <a:ext cx="13335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123</xdr:row>
      <xdr:rowOff>219074</xdr:rowOff>
    </xdr:from>
    <xdr:to>
      <xdr:col>9</xdr:col>
      <xdr:colOff>514350</xdr:colOff>
      <xdr:row>123</xdr:row>
      <xdr:rowOff>514350</xdr:rowOff>
    </xdr:to>
    <xdr:sp macro="" textlink="">
      <xdr:nvSpPr>
        <xdr:cNvPr id="8" name="テキスト ボックス 7">
          <a:extLst>
            <a:ext uri="{FF2B5EF4-FFF2-40B4-BE49-F238E27FC236}">
              <a16:creationId xmlns:a16="http://schemas.microsoft.com/office/drawing/2014/main" id="{00000000-0008-0000-3700-000008000000}"/>
            </a:ext>
          </a:extLst>
        </xdr:cNvPr>
        <xdr:cNvSpPr txBox="1"/>
      </xdr:nvSpPr>
      <xdr:spPr>
        <a:xfrm>
          <a:off x="1771650" y="21288374"/>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5</xdr:col>
      <xdr:colOff>104775</xdr:colOff>
      <xdr:row>125</xdr:row>
      <xdr:rowOff>38100</xdr:rowOff>
    </xdr:from>
    <xdr:to>
      <xdr:col>6</xdr:col>
      <xdr:colOff>590550</xdr:colOff>
      <xdr:row>125</xdr:row>
      <xdr:rowOff>254100</xdr:rowOff>
    </xdr:to>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1009650" y="21507450"/>
          <a:ext cx="2571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総工事費</a:t>
          </a:r>
        </a:p>
      </xdr:txBody>
    </xdr:sp>
    <xdr:clientData/>
  </xdr:twoCellAnchor>
  <xdr:twoCellAnchor>
    <xdr:from>
      <xdr:col>7</xdr:col>
      <xdr:colOff>28575</xdr:colOff>
      <xdr:row>125</xdr:row>
      <xdr:rowOff>38099</xdr:rowOff>
    </xdr:from>
    <xdr:to>
      <xdr:col>7</xdr:col>
      <xdr:colOff>742950</xdr:colOff>
      <xdr:row>125</xdr:row>
      <xdr:rowOff>254099</xdr:rowOff>
    </xdr:to>
    <xdr:sp macro="" textlink="">
      <xdr:nvSpPr>
        <xdr:cNvPr id="10" name="テキスト ボックス 9">
          <a:extLst>
            <a:ext uri="{FF2B5EF4-FFF2-40B4-BE49-F238E27FC236}">
              <a16:creationId xmlns:a16="http://schemas.microsoft.com/office/drawing/2014/main" id="{00000000-0008-0000-3700-00000A000000}"/>
            </a:ext>
          </a:extLst>
        </xdr:cNvPr>
        <xdr:cNvSpPr txBox="1"/>
      </xdr:nvSpPr>
      <xdr:spPr>
        <a:xfrm>
          <a:off x="1295400" y="21507449"/>
          <a:ext cx="152400"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購入率</a:t>
          </a:r>
        </a:p>
      </xdr:txBody>
    </xdr:sp>
    <xdr:clientData/>
  </xdr:twoCellAnchor>
  <xdr:twoCellAnchor>
    <xdr:from>
      <xdr:col>4</xdr:col>
      <xdr:colOff>638175</xdr:colOff>
      <xdr:row>125</xdr:row>
      <xdr:rowOff>247650</xdr:rowOff>
    </xdr:from>
    <xdr:to>
      <xdr:col>6</xdr:col>
      <xdr:colOff>317025</xdr:colOff>
      <xdr:row>125</xdr:row>
      <xdr:rowOff>499650</xdr:rowOff>
    </xdr:to>
    <xdr:sp macro="" textlink="">
      <xdr:nvSpPr>
        <xdr:cNvPr id="11" name="テキスト ボックス 10">
          <a:extLst>
            <a:ext uri="{FF2B5EF4-FFF2-40B4-BE49-F238E27FC236}">
              <a16:creationId xmlns:a16="http://schemas.microsoft.com/office/drawing/2014/main" id="{00000000-0008-0000-3700-00000B000000}"/>
            </a:ext>
          </a:extLst>
        </xdr:cNvPr>
        <xdr:cNvSpPr txBox="1"/>
      </xdr:nvSpPr>
      <xdr:spPr>
        <a:xfrm>
          <a:off x="904875" y="2164080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人日</a:t>
          </a:r>
        </a:p>
      </xdr:txBody>
    </xdr:sp>
    <xdr:clientData/>
  </xdr:twoCellAnchor>
  <xdr:twoCellAnchor>
    <xdr:from>
      <xdr:col>7</xdr:col>
      <xdr:colOff>0</xdr:colOff>
      <xdr:row>125</xdr:row>
      <xdr:rowOff>247650</xdr:rowOff>
    </xdr:from>
    <xdr:to>
      <xdr:col>7</xdr:col>
      <xdr:colOff>540000</xdr:colOff>
      <xdr:row>125</xdr:row>
      <xdr:rowOff>427650</xdr:rowOff>
    </xdr:to>
    <xdr:sp macro="" textlink="">
      <xdr:nvSpPr>
        <xdr:cNvPr id="12" name="テキスト ボックス 11">
          <a:extLst>
            <a:ext uri="{FF2B5EF4-FFF2-40B4-BE49-F238E27FC236}">
              <a16:creationId xmlns:a16="http://schemas.microsoft.com/office/drawing/2014/main" id="{00000000-0008-0000-3700-00000C000000}"/>
            </a:ext>
          </a:extLst>
        </xdr:cNvPr>
        <xdr:cNvSpPr txBox="1"/>
      </xdr:nvSpPr>
      <xdr:spPr>
        <a:xfrm>
          <a:off x="1266825" y="21640800"/>
          <a:ext cx="17805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p>
      </xdr:txBody>
    </xdr:sp>
    <xdr:clientData/>
  </xdr:twoCellAnchor>
  <xdr:twoCellAnchor>
    <xdr:from>
      <xdr:col>9</xdr:col>
      <xdr:colOff>685800</xdr:colOff>
      <xdr:row>125</xdr:row>
      <xdr:rowOff>247650</xdr:rowOff>
    </xdr:from>
    <xdr:to>
      <xdr:col>11</xdr:col>
      <xdr:colOff>364650</xdr:colOff>
      <xdr:row>125</xdr:row>
      <xdr:rowOff>499650</xdr:rowOff>
    </xdr:to>
    <xdr:sp macro="" textlink="">
      <xdr:nvSpPr>
        <xdr:cNvPr id="13" name="テキスト ボックス 12">
          <a:extLst>
            <a:ext uri="{FF2B5EF4-FFF2-40B4-BE49-F238E27FC236}">
              <a16:creationId xmlns:a16="http://schemas.microsoft.com/office/drawing/2014/main" id="{00000000-0008-0000-3700-00000D000000}"/>
            </a:ext>
          </a:extLst>
        </xdr:cNvPr>
        <xdr:cNvSpPr txBox="1"/>
      </xdr:nvSpPr>
      <xdr:spPr>
        <a:xfrm>
          <a:off x="1809750" y="2164080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428625</xdr:colOff>
      <xdr:row>125</xdr:row>
      <xdr:rowOff>247649</xdr:rowOff>
    </xdr:from>
    <xdr:to>
      <xdr:col>7</xdr:col>
      <xdr:colOff>9525</xdr:colOff>
      <xdr:row>125</xdr:row>
      <xdr:rowOff>542925</xdr:rowOff>
    </xdr:to>
    <xdr:sp macro="" textlink="">
      <xdr:nvSpPr>
        <xdr:cNvPr id="14" name="テキスト ボックス 13">
          <a:extLst>
            <a:ext uri="{FF2B5EF4-FFF2-40B4-BE49-F238E27FC236}">
              <a16:creationId xmlns:a16="http://schemas.microsoft.com/office/drawing/2014/main" id="{00000000-0008-0000-3700-00000E000000}"/>
            </a:ext>
          </a:extLst>
        </xdr:cNvPr>
        <xdr:cNvSpPr txBox="1"/>
      </xdr:nvSpPr>
      <xdr:spPr>
        <a:xfrm>
          <a:off x="1266825" y="21640799"/>
          <a:ext cx="952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125</xdr:row>
      <xdr:rowOff>247649</xdr:rowOff>
    </xdr:from>
    <xdr:to>
      <xdr:col>9</xdr:col>
      <xdr:colOff>514350</xdr:colOff>
      <xdr:row>125</xdr:row>
      <xdr:rowOff>542925</xdr:rowOff>
    </xdr:to>
    <xdr:sp macro="" textlink="">
      <xdr:nvSpPr>
        <xdr:cNvPr id="15" name="テキスト ボックス 14">
          <a:extLst>
            <a:ext uri="{FF2B5EF4-FFF2-40B4-BE49-F238E27FC236}">
              <a16:creationId xmlns:a16="http://schemas.microsoft.com/office/drawing/2014/main" id="{00000000-0008-0000-3700-00000F000000}"/>
            </a:ext>
          </a:extLst>
        </xdr:cNvPr>
        <xdr:cNvSpPr txBox="1"/>
      </xdr:nvSpPr>
      <xdr:spPr>
        <a:xfrm>
          <a:off x="1771650" y="21640799"/>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8</xdr:col>
      <xdr:colOff>171450</xdr:colOff>
      <xdr:row>125</xdr:row>
      <xdr:rowOff>38099</xdr:rowOff>
    </xdr:from>
    <xdr:to>
      <xdr:col>9</xdr:col>
      <xdr:colOff>95250</xdr:colOff>
      <xdr:row>125</xdr:row>
      <xdr:rowOff>254099</xdr:rowOff>
    </xdr:to>
    <xdr:sp macro="" textlink="">
      <xdr:nvSpPr>
        <xdr:cNvPr id="16" name="テキスト ボックス 15">
          <a:extLst>
            <a:ext uri="{FF2B5EF4-FFF2-40B4-BE49-F238E27FC236}">
              <a16:creationId xmlns:a16="http://schemas.microsoft.com/office/drawing/2014/main" id="{00000000-0008-0000-3700-000010000000}"/>
            </a:ext>
          </a:extLst>
        </xdr:cNvPr>
        <xdr:cNvSpPr txBox="1"/>
      </xdr:nvSpPr>
      <xdr:spPr>
        <a:xfrm>
          <a:off x="1619250" y="21507449"/>
          <a:ext cx="1047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a:t>
          </a:r>
          <a:r>
            <a:rPr kumimoji="1" lang="ja-JP" altLang="en-US" sz="800">
              <a:solidFill>
                <a:srgbClr val="FF0000"/>
              </a:solidFill>
            </a:rPr>
            <a:t>加入率</a:t>
          </a:r>
        </a:p>
      </xdr:txBody>
    </xdr:sp>
    <xdr:clientData/>
  </xdr:twoCellAnchor>
  <xdr:twoCellAnchor>
    <xdr:from>
      <xdr:col>8</xdr:col>
      <xdr:colOff>190500</xdr:colOff>
      <xdr:row>125</xdr:row>
      <xdr:rowOff>247650</xdr:rowOff>
    </xdr:from>
    <xdr:to>
      <xdr:col>8</xdr:col>
      <xdr:colOff>730500</xdr:colOff>
      <xdr:row>125</xdr:row>
      <xdr:rowOff>427650</xdr:rowOff>
    </xdr:to>
    <xdr:sp macro="" textlink="">
      <xdr:nvSpPr>
        <xdr:cNvPr id="17" name="テキスト ボックス 16">
          <a:extLst>
            <a:ext uri="{FF2B5EF4-FFF2-40B4-BE49-F238E27FC236}">
              <a16:creationId xmlns:a16="http://schemas.microsoft.com/office/drawing/2014/main" id="{00000000-0008-0000-3700-000011000000}"/>
            </a:ext>
          </a:extLst>
        </xdr:cNvPr>
        <xdr:cNvSpPr txBox="1"/>
      </xdr:nvSpPr>
      <xdr:spPr>
        <a:xfrm>
          <a:off x="1628775" y="21640800"/>
          <a:ext cx="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　 </a:t>
          </a:r>
          <a:r>
            <a:rPr kumimoji="1" lang="ja-JP" altLang="en-US" sz="800">
              <a:solidFill>
                <a:srgbClr val="FF0000"/>
              </a:solidFill>
            </a:rPr>
            <a:t>　％</a:t>
          </a:r>
          <a:r>
            <a:rPr kumimoji="1" lang="ja-JP" altLang="en-US" sz="1100">
              <a:solidFill>
                <a:srgbClr val="FF0000"/>
              </a:solidFill>
            </a:rPr>
            <a:t>　　　　　　</a:t>
          </a:r>
        </a:p>
      </xdr:txBody>
    </xdr:sp>
    <xdr:clientData/>
  </xdr:twoCellAnchor>
  <xdr:twoCellAnchor>
    <xdr:from>
      <xdr:col>7</xdr:col>
      <xdr:colOff>628650</xdr:colOff>
      <xdr:row>125</xdr:row>
      <xdr:rowOff>247649</xdr:rowOff>
    </xdr:from>
    <xdr:to>
      <xdr:col>8</xdr:col>
      <xdr:colOff>209550</xdr:colOff>
      <xdr:row>125</xdr:row>
      <xdr:rowOff>542925</xdr:rowOff>
    </xdr:to>
    <xdr:sp macro="" textlink="">
      <xdr:nvSpPr>
        <xdr:cNvPr id="18" name="テキスト ボックス 17">
          <a:extLst>
            <a:ext uri="{FF2B5EF4-FFF2-40B4-BE49-F238E27FC236}">
              <a16:creationId xmlns:a16="http://schemas.microsoft.com/office/drawing/2014/main" id="{00000000-0008-0000-3700-000012000000}"/>
            </a:ext>
          </a:extLst>
        </xdr:cNvPr>
        <xdr:cNvSpPr txBox="1"/>
      </xdr:nvSpPr>
      <xdr:spPr>
        <a:xfrm>
          <a:off x="1447800" y="21640799"/>
          <a:ext cx="18097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6</xdr:col>
      <xdr:colOff>771525</xdr:colOff>
      <xdr:row>125</xdr:row>
      <xdr:rowOff>466725</xdr:rowOff>
    </xdr:from>
    <xdr:to>
      <xdr:col>7</xdr:col>
      <xdr:colOff>556950</xdr:colOff>
      <xdr:row>125</xdr:row>
      <xdr:rowOff>466725</xdr:rowOff>
    </xdr:to>
    <xdr:cxnSp macro="">
      <xdr:nvCxnSpPr>
        <xdr:cNvPr id="19" name="直線コネクタ 18">
          <a:extLst>
            <a:ext uri="{FF2B5EF4-FFF2-40B4-BE49-F238E27FC236}">
              <a16:creationId xmlns:a16="http://schemas.microsoft.com/office/drawing/2014/main" id="{00000000-0008-0000-3700-000013000000}"/>
            </a:ext>
          </a:extLst>
        </xdr:cNvPr>
        <xdr:cNvCxnSpPr/>
      </xdr:nvCxnSpPr>
      <xdr:spPr>
        <a:xfrm>
          <a:off x="1266825" y="21640800"/>
          <a:ext cx="185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125</xdr:row>
      <xdr:rowOff>419100</xdr:rowOff>
    </xdr:from>
    <xdr:to>
      <xdr:col>7</xdr:col>
      <xdr:colOff>571500</xdr:colOff>
      <xdr:row>125</xdr:row>
      <xdr:rowOff>676275</xdr:rowOff>
    </xdr:to>
    <xdr:sp macro="" textlink="">
      <xdr:nvSpPr>
        <xdr:cNvPr id="20" name="テキスト ボックス 19">
          <a:extLst>
            <a:ext uri="{FF2B5EF4-FFF2-40B4-BE49-F238E27FC236}">
              <a16:creationId xmlns:a16="http://schemas.microsoft.com/office/drawing/2014/main" id="{00000000-0008-0000-3700-000014000000}"/>
            </a:ext>
          </a:extLst>
        </xdr:cNvPr>
        <xdr:cNvSpPr txBox="1"/>
      </xdr:nvSpPr>
      <xdr:spPr>
        <a:xfrm>
          <a:off x="1266825" y="2164080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1,000</a:t>
          </a:r>
          <a:endParaRPr kumimoji="1" lang="ja-JP" altLang="en-US" sz="1100">
            <a:solidFill>
              <a:srgbClr val="FF0000"/>
            </a:solidFill>
          </a:endParaRPr>
        </a:p>
      </xdr:txBody>
    </xdr:sp>
    <xdr:clientData/>
  </xdr:twoCellAnchor>
  <xdr:twoCellAnchor>
    <xdr:from>
      <xdr:col>8</xdr:col>
      <xdr:colOff>209550</xdr:colOff>
      <xdr:row>125</xdr:row>
      <xdr:rowOff>466725</xdr:rowOff>
    </xdr:from>
    <xdr:to>
      <xdr:col>8</xdr:col>
      <xdr:colOff>785550</xdr:colOff>
      <xdr:row>125</xdr:row>
      <xdr:rowOff>466725</xdr:rowOff>
    </xdr:to>
    <xdr:cxnSp macro="">
      <xdr:nvCxnSpPr>
        <xdr:cNvPr id="21" name="直線コネクタ 20">
          <a:extLst>
            <a:ext uri="{FF2B5EF4-FFF2-40B4-BE49-F238E27FC236}">
              <a16:creationId xmlns:a16="http://schemas.microsoft.com/office/drawing/2014/main" id="{00000000-0008-0000-3700-000015000000}"/>
            </a:ext>
          </a:extLst>
        </xdr:cNvPr>
        <xdr:cNvCxnSpPr/>
      </xdr:nvCxnSpPr>
      <xdr:spPr>
        <a:xfrm>
          <a:off x="1628775" y="21640800"/>
          <a:ext cx="4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125</xdr:row>
      <xdr:rowOff>419100</xdr:rowOff>
    </xdr:from>
    <xdr:to>
      <xdr:col>9</xdr:col>
      <xdr:colOff>219075</xdr:colOff>
      <xdr:row>125</xdr:row>
      <xdr:rowOff>676275</xdr:rowOff>
    </xdr:to>
    <xdr:sp macro="" textlink="">
      <xdr:nvSpPr>
        <xdr:cNvPr id="22" name="テキスト ボックス 21">
          <a:extLst>
            <a:ext uri="{FF2B5EF4-FFF2-40B4-BE49-F238E27FC236}">
              <a16:creationId xmlns:a16="http://schemas.microsoft.com/office/drawing/2014/main" id="{00000000-0008-0000-3700-000016000000}"/>
            </a:ext>
          </a:extLst>
        </xdr:cNvPr>
        <xdr:cNvSpPr txBox="1"/>
      </xdr:nvSpPr>
      <xdr:spPr>
        <a:xfrm>
          <a:off x="1628775" y="2164080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r>
            <a:rPr kumimoji="1" lang="ja-JP" altLang="en-US" sz="1100">
              <a:solidFill>
                <a:srgbClr val="FF0000"/>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46</xdr:row>
      <xdr:rowOff>47625</xdr:rowOff>
    </xdr:to>
    <xdr:pic>
      <xdr:nvPicPr>
        <xdr:cNvPr id="145610"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695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280146</xdr:colOff>
      <xdr:row>21</xdr:row>
      <xdr:rowOff>100853</xdr:rowOff>
    </xdr:from>
    <xdr:to>
      <xdr:col>11</xdr:col>
      <xdr:colOff>257735</xdr:colOff>
      <xdr:row>28</xdr:row>
      <xdr:rowOff>123265</xdr:rowOff>
    </xdr:to>
    <xdr:sp macro="" textlink="">
      <xdr:nvSpPr>
        <xdr:cNvPr id="2" name="テキスト ボックス 1"/>
        <xdr:cNvSpPr txBox="1"/>
      </xdr:nvSpPr>
      <xdr:spPr>
        <a:xfrm>
          <a:off x="1647264" y="3518647"/>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57</xdr:row>
      <xdr:rowOff>95250</xdr:rowOff>
    </xdr:to>
    <xdr:pic>
      <xdr:nvPicPr>
        <xdr:cNvPr id="147451"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707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147452" name="Line 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3" name="Line 7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4" name="Line 8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5" name="Line 8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593911</xdr:colOff>
      <xdr:row>25</xdr:row>
      <xdr:rowOff>89647</xdr:rowOff>
    </xdr:from>
    <xdr:to>
      <xdr:col>11</xdr:col>
      <xdr:colOff>571500</xdr:colOff>
      <xdr:row>34</xdr:row>
      <xdr:rowOff>11206</xdr:rowOff>
    </xdr:to>
    <xdr:sp macro="" textlink="">
      <xdr:nvSpPr>
        <xdr:cNvPr id="29" name="テキスト ボックス 28"/>
        <xdr:cNvSpPr txBox="1"/>
      </xdr:nvSpPr>
      <xdr:spPr>
        <a:xfrm>
          <a:off x="1961029" y="3048000"/>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30495;&#22025;&#27604;.H9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0849;&#26377;_HD\BTM3\&#35531;&#27714;&#26360;&#12513;&#12540;&#12459;&#125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ystem\share\&#25216;&#34899;&#31649;&#29702;&#35506;&#12539;&#26045;&#35373;&#24314;&#31689;&#35506;&#20849;&#26377;\&#22243;&#22320;&#28779;&#28797;&#35686;&#22577;&#27231;\&#28779;&#28797;&#25104;&#32318;&#34920;\&#26032;&#26087;&#23550;&#29031;&#34920;&#652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KUDO-64\&#26032;&#12375;&#12356;&#12501;&#12457;&#12523;\&#27096;&#24335;\&#25968;&#37327;&#35336;&#3163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mv-deskpower1\d\06&#12288;&#26441;&#26449;&#20027;&#20219;\&#20889;&#30495;&#36028;&#201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KUDO-64\&#26032;&#12375;&#12356;&#12501;&#12457;&#12523;\&#27096;&#24335;&#38598;\&#20869;&#3537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KUDO-64\&#26032;&#12375;&#12356;&#12501;&#12457;&#12523;\&#27096;&#24335;\&#22793;&#26356;&#20869;&#3537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35469;&#21487;&#35373;&#35336;.H10\&#35469;&#21487;&#24037;&#20107;.H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sen-gis\G\&#35199;&#37324;&#20849;&#26377;\@(&#31062;&#32013;)\&#31062;&#32013;&#28207;&#65420;&#65438;&#65435;&#65391;&#65400;&#35069;&#20316;\H13.&#31062;&#32013;&#28207;&#38450;&#27874;&#22564;&#65288;&#35199;&#65289;&#65420;&#65438;&#65435;&#65391;&#65400;&#35069;&#20316;&#24037;&#20107;&#65288;02&#24037;&#2130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24037;&#20107;&#35373;&#35336;.H09\&#22793;&#26356;&#20869;&#35379;.H9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KUDO-64\&#26032;&#12375;&#12356;&#12501;&#12457;&#12523;\&#25991;&#26360;\&#12527;&#12540;&#12503;&#125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ndisk\disk1\&#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andisk\disk1\&#26908;&#26619;&#29677;&#20837;&#21147;&#65404;-&#65412;\&#24179;&#25104;&#65298;&#65298;&#24180;&#24230;&#65374;&#12288;&#26908;&#26619;&#35201;&#38936;&#25913;&#23450;&#36039;&#26009;\R2%20&#24037;&#20107;&#26908;&#26619;&#35201;&#38936;&#12539;&#36939;&#29992;&#26041;&#37341;&#25913;&#23450;\210114&#65288;&#27096;&#24335;&#65289;&#26908;&#26619;&#35201;&#38936;&#65291;&#25104;&#32318;&#35413;&#23450;(&#22303;&#264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シート"/>
      <sheetName val="当初対称表"/>
      <sheetName val="当初内訳"/>
      <sheetName val="諸経費.T"/>
      <sheetName val="代価シート"/>
      <sheetName val="代価表１"/>
      <sheetName val="代価表２"/>
      <sheetName val="代価表３"/>
      <sheetName val="代価表４"/>
      <sheetName val="代価表５"/>
      <sheetName val="代価表６"/>
      <sheetName val="代価表７"/>
      <sheetName val="単価シート"/>
      <sheetName val="単価表１ "/>
      <sheetName val="単価表２"/>
      <sheetName val="単価表３"/>
      <sheetName val="単価表４"/>
      <sheetName val="単価表５"/>
      <sheetName val="単価表６"/>
      <sheetName val="単価表７"/>
      <sheetName val="単価表８"/>
      <sheetName val="単価表９"/>
      <sheetName val="単価表10"/>
      <sheetName val="単価表11"/>
      <sheetName val="単価表12"/>
      <sheetName val="単価表13"/>
      <sheetName val="単価表14"/>
      <sheetName val="単価表15"/>
      <sheetName val="単価表16"/>
      <sheetName val="単価表17"/>
      <sheetName val="単価表18"/>
      <sheetName val="Sheet9"/>
    </sheetNames>
    <sheetDataSet>
      <sheetData sheetId="0"/>
      <sheetData sheetId="1"/>
      <sheetData sheetId="2"/>
      <sheetData sheetId="3">
        <row r="6">
          <cell r="M6">
            <v>13982000</v>
          </cell>
        </row>
        <row r="15">
          <cell r="M15">
            <v>14978000</v>
          </cell>
        </row>
      </sheetData>
      <sheetData sheetId="4">
        <row r="3">
          <cell r="AK3">
            <v>996009</v>
          </cell>
        </row>
        <row r="4">
          <cell r="AK4">
            <v>0</v>
          </cell>
        </row>
        <row r="5">
          <cell r="AK5">
            <v>0</v>
          </cell>
        </row>
        <row r="6">
          <cell r="AK6">
            <v>0</v>
          </cell>
        </row>
        <row r="7">
          <cell r="AK7">
            <v>0</v>
          </cell>
        </row>
        <row r="8">
          <cell r="AK8">
            <v>0</v>
          </cell>
        </row>
        <row r="9">
          <cell r="AK9">
            <v>0</v>
          </cell>
        </row>
        <row r="10">
          <cell r="O10">
            <v>0</v>
          </cell>
        </row>
      </sheetData>
      <sheetData sheetId="5"/>
      <sheetData sheetId="6"/>
      <sheetData sheetId="7"/>
      <sheetData sheetId="8"/>
      <sheetData sheetId="9"/>
      <sheetData sheetId="10"/>
      <sheetData sheetId="11"/>
      <sheetData sheetId="12">
        <row r="2">
          <cell r="J2">
            <v>16610</v>
          </cell>
        </row>
        <row r="181">
          <cell r="J181">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請求書"/>
      <sheetName val="設定"/>
      <sheetName val="org"/>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sheetName val="請負者①"/>
      <sheetName val="請負者②"/>
      <sheetName val="注意事項"/>
      <sheetName val="初期情報入力"/>
      <sheetName val="主任監督員　工種別採点表"/>
      <sheetName val="成績採点表"/>
      <sheetName val="細目別採点表"/>
      <sheetName val="工事成績評定表"/>
      <sheetName val="別紙ー１①"/>
      <sheetName val="別紙ー１②"/>
      <sheetName val="別紙ー１③"/>
      <sheetName val="別紙ー１④"/>
      <sheetName val="別紙ー１⑤"/>
      <sheetName val="別紙ー１⑥"/>
      <sheetName val="別紙ー１⑦"/>
      <sheetName val="別紙ー１⑧"/>
      <sheetName val="別紙ー１⑨"/>
      <sheetName val="別紙ー２①"/>
      <sheetName val="別紙ー２②"/>
      <sheetName val="別紙ー２③"/>
      <sheetName val="別紙ー3①"/>
      <sheetName val="別紙ー３②"/>
      <sheetName val="別紙ー３③"/>
      <sheetName val="別紙ー３④"/>
      <sheetName val="別紙ー３⑤"/>
      <sheetName val="別紙ー３⑥  "/>
      <sheetName val="別紙ー３⑦"/>
      <sheetName val="別紙ー３⑧"/>
      <sheetName val="別紙ー3①１回目中間"/>
      <sheetName val="別紙ー３②１回目中間"/>
      <sheetName val="別紙ー３③１回目中間"/>
      <sheetName val="別紙ー３④１回目中間"/>
      <sheetName val="別紙ー３⑤１回目中間"/>
      <sheetName val="別紙ー３⑥１回目中間"/>
      <sheetName val="別紙ー３⑦１回目中間"/>
      <sheetName val="別紙ー３⑧１回目中間"/>
      <sheetName val="別紙ー3①２回目中間"/>
      <sheetName val="別紙ー３②２回目中間"/>
      <sheetName val="別紙ー３③２回目中間"/>
      <sheetName val="別紙ー３④２回目中間"/>
      <sheetName val="別紙ー３⑤２回目中間"/>
      <sheetName val="別紙ー３⑥２回目中間"/>
      <sheetName val="別紙ー３⑦２回目中間"/>
      <sheetName val="別紙ー３⑧２回目中間"/>
      <sheetName val="別紙ー４"/>
      <sheetName val="Sheet4"/>
      <sheetName val="新旧対照表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計算"/>
    </sheetNames>
    <definedNames>
      <definedName name="数量印刷"/>
    </defined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
      <sheetName val="管理ｼｰﾄ"/>
      <sheetName val="内訳表"/>
      <sheetName val="諸経費"/>
    </sheetNames>
    <sheetDataSet>
      <sheetData sheetId="0" refreshError="1"/>
      <sheetData sheetId="1" refreshError="1"/>
      <sheetData sheetId="2" refreshError="1"/>
      <sheetData sheetId="3">
        <row r="14">
          <cell r="M14">
            <v>0</v>
          </cell>
        </row>
        <row r="17">
          <cell r="F17">
            <v>0</v>
          </cell>
        </row>
        <row r="19">
          <cell r="M19">
            <v>0</v>
          </cell>
        </row>
        <row r="22">
          <cell r="F22">
            <v>0</v>
          </cell>
        </row>
        <row r="25">
          <cell r="M25">
            <v>0</v>
          </cell>
        </row>
        <row r="30">
          <cell r="F30">
            <v>0</v>
          </cell>
        </row>
        <row r="32">
          <cell r="F32">
            <v>0</v>
          </cell>
        </row>
        <row r="34">
          <cell r="F3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ｼｰﾄ"/>
      <sheetName val="印刷"/>
      <sheetName val="内訳表"/>
      <sheetName val="諸経費"/>
    </sheetNames>
    <sheetDataSet>
      <sheetData sheetId="0" refreshError="1">
        <row r="14">
          <cell r="E14" t="e">
            <v>#DIV/0!</v>
          </cell>
        </row>
      </sheetData>
      <sheetData sheetId="1" refreshError="1"/>
      <sheetData sheetId="2" refreshError="1"/>
      <sheetData sheetId="3" refreshError="1">
        <row r="19">
          <cell r="M19">
            <v>0</v>
          </cell>
        </row>
        <row r="23">
          <cell r="F23">
            <v>0</v>
          </cell>
        </row>
        <row r="26">
          <cell r="M26">
            <v>0</v>
          </cell>
        </row>
        <row r="30">
          <cell r="F30">
            <v>0</v>
          </cell>
        </row>
        <row r="34">
          <cell r="M34" t="e">
            <v>#DIV/0!</v>
          </cell>
        </row>
        <row r="38">
          <cell r="K38" t="e">
            <v>#DIV/0!</v>
          </cell>
        </row>
        <row r="40">
          <cell r="K40" t="e">
            <v>#DIV/0!</v>
          </cell>
        </row>
        <row r="42">
          <cell r="K42" t="e">
            <v>#DIV/0!</v>
          </cell>
        </row>
        <row r="48">
          <cell r="M48" t="e">
            <v>#DIV/0!</v>
          </cell>
        </row>
        <row r="50">
          <cell r="K50"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当初内訳"/>
      <sheetName val="代価シート"/>
      <sheetName val="代価表１"/>
      <sheetName val="代価表２"/>
      <sheetName val="代価表３"/>
      <sheetName val="代価表４"/>
      <sheetName val="単価シート"/>
      <sheetName val="水路土工"/>
      <sheetName val="水路数量総括"/>
      <sheetName val="様式数図"/>
      <sheetName val="Sheet2"/>
    </sheetNames>
    <sheetDataSet>
      <sheetData sheetId="0" refreshError="1"/>
      <sheetData sheetId="1" refreshError="1"/>
      <sheetData sheetId="2" refreshError="1"/>
      <sheetData sheetId="3" refreshError="1"/>
      <sheetData sheetId="4" refreshError="1"/>
      <sheetData sheetId="5" refreshError="1"/>
      <sheetData sheetId="6">
        <row r="2">
          <cell r="J2">
            <v>16610</v>
          </cell>
        </row>
        <row r="3">
          <cell r="J3">
            <v>696</v>
          </cell>
        </row>
        <row r="4">
          <cell r="J4">
            <v>273</v>
          </cell>
        </row>
        <row r="5">
          <cell r="J5">
            <v>568</v>
          </cell>
        </row>
        <row r="6">
          <cell r="J6">
            <v>190</v>
          </cell>
        </row>
        <row r="7">
          <cell r="J7">
            <v>500</v>
          </cell>
        </row>
        <row r="8">
          <cell r="J8">
            <v>52</v>
          </cell>
        </row>
        <row r="9">
          <cell r="J9">
            <v>2154</v>
          </cell>
        </row>
        <row r="10">
          <cell r="J10">
            <v>1552</v>
          </cell>
        </row>
        <row r="11">
          <cell r="J11">
            <v>114</v>
          </cell>
        </row>
        <row r="12">
          <cell r="J12">
            <v>111</v>
          </cell>
        </row>
        <row r="13">
          <cell r="J13">
            <v>111</v>
          </cell>
        </row>
        <row r="14">
          <cell r="J14">
            <v>111</v>
          </cell>
        </row>
        <row r="15">
          <cell r="J15">
            <v>114</v>
          </cell>
        </row>
        <row r="16">
          <cell r="J16">
            <v>21750</v>
          </cell>
        </row>
        <row r="17">
          <cell r="J17">
            <v>16480</v>
          </cell>
        </row>
        <row r="18">
          <cell r="J18">
            <v>17390</v>
          </cell>
        </row>
        <row r="19">
          <cell r="J19">
            <v>18990</v>
          </cell>
        </row>
        <row r="20">
          <cell r="J20">
            <v>20590</v>
          </cell>
        </row>
        <row r="21">
          <cell r="J21">
            <v>17290</v>
          </cell>
        </row>
        <row r="22">
          <cell r="J22">
            <v>16480</v>
          </cell>
        </row>
        <row r="23">
          <cell r="J23">
            <v>19800</v>
          </cell>
        </row>
        <row r="24">
          <cell r="J24">
            <v>21410</v>
          </cell>
        </row>
        <row r="25">
          <cell r="J25">
            <v>891</v>
          </cell>
        </row>
        <row r="26">
          <cell r="J26">
            <v>479</v>
          </cell>
        </row>
        <row r="27">
          <cell r="J27">
            <v>4949</v>
          </cell>
        </row>
        <row r="28">
          <cell r="J28">
            <v>10640</v>
          </cell>
        </row>
        <row r="29">
          <cell r="J29">
            <v>9904</v>
          </cell>
        </row>
        <row r="30">
          <cell r="J30">
            <v>17440</v>
          </cell>
        </row>
        <row r="31">
          <cell r="J31">
            <v>16480</v>
          </cell>
        </row>
        <row r="32">
          <cell r="J32">
            <v>20590</v>
          </cell>
        </row>
        <row r="33">
          <cell r="J33">
            <v>18</v>
          </cell>
        </row>
        <row r="34">
          <cell r="J34">
            <v>16600</v>
          </cell>
        </row>
        <row r="35">
          <cell r="J35">
            <v>22</v>
          </cell>
        </row>
        <row r="36">
          <cell r="J36">
            <v>15440</v>
          </cell>
        </row>
        <row r="37">
          <cell r="J37">
            <v>24</v>
          </cell>
        </row>
        <row r="38">
          <cell r="J38">
            <v>8440</v>
          </cell>
        </row>
        <row r="39">
          <cell r="J39">
            <v>44</v>
          </cell>
        </row>
        <row r="40">
          <cell r="J40">
            <v>4410</v>
          </cell>
        </row>
        <row r="41">
          <cell r="J41">
            <v>85</v>
          </cell>
        </row>
        <row r="42">
          <cell r="J42">
            <v>6637</v>
          </cell>
        </row>
        <row r="43">
          <cell r="J43">
            <v>5565</v>
          </cell>
        </row>
        <row r="44">
          <cell r="J44">
            <v>5565</v>
          </cell>
        </row>
        <row r="45">
          <cell r="J45">
            <v>3587</v>
          </cell>
        </row>
        <row r="46">
          <cell r="J46">
            <v>3051</v>
          </cell>
        </row>
        <row r="47">
          <cell r="J47">
            <v>28880</v>
          </cell>
        </row>
        <row r="48">
          <cell r="J48">
            <v>17900</v>
          </cell>
        </row>
        <row r="49">
          <cell r="J49">
            <v>307793</v>
          </cell>
        </row>
        <row r="50">
          <cell r="J50">
            <v>108378</v>
          </cell>
        </row>
        <row r="51">
          <cell r="J51">
            <v>384660</v>
          </cell>
        </row>
        <row r="52">
          <cell r="J52">
            <v>120240</v>
          </cell>
        </row>
        <row r="53">
          <cell r="J53">
            <v>646444</v>
          </cell>
        </row>
        <row r="54">
          <cell r="J54">
            <v>108864</v>
          </cell>
        </row>
        <row r="55">
          <cell r="J55">
            <v>152064</v>
          </cell>
        </row>
        <row r="56">
          <cell r="J56">
            <v>158976</v>
          </cell>
        </row>
        <row r="57">
          <cell r="J57">
            <v>1395964</v>
          </cell>
        </row>
        <row r="58">
          <cell r="J58">
            <v>188878</v>
          </cell>
        </row>
        <row r="59">
          <cell r="J59">
            <v>78113</v>
          </cell>
        </row>
        <row r="60">
          <cell r="J60">
            <v>55366</v>
          </cell>
        </row>
        <row r="61">
          <cell r="J61">
            <v>181207</v>
          </cell>
        </row>
        <row r="62">
          <cell r="J62">
            <v>262792</v>
          </cell>
        </row>
        <row r="63">
          <cell r="J63">
            <v>72076</v>
          </cell>
        </row>
        <row r="64">
          <cell r="J64">
            <v>174067</v>
          </cell>
        </row>
        <row r="65">
          <cell r="J65">
            <v>370354</v>
          </cell>
        </row>
        <row r="66">
          <cell r="J66">
            <v>401902</v>
          </cell>
        </row>
        <row r="67">
          <cell r="J67">
            <v>85170</v>
          </cell>
        </row>
        <row r="68">
          <cell r="J68">
            <v>63504</v>
          </cell>
        </row>
        <row r="69">
          <cell r="J69">
            <v>183991</v>
          </cell>
        </row>
        <row r="70">
          <cell r="J70">
            <v>50862</v>
          </cell>
        </row>
        <row r="71">
          <cell r="J71">
            <v>3000</v>
          </cell>
        </row>
        <row r="72">
          <cell r="J72">
            <v>970</v>
          </cell>
        </row>
        <row r="73">
          <cell r="J73">
            <v>2095</v>
          </cell>
        </row>
        <row r="74">
          <cell r="J74">
            <v>2432</v>
          </cell>
        </row>
        <row r="75">
          <cell r="J75">
            <v>4997</v>
          </cell>
        </row>
        <row r="76">
          <cell r="J76">
            <v>4406</v>
          </cell>
        </row>
        <row r="77">
          <cell r="J77">
            <v>5022</v>
          </cell>
        </row>
        <row r="78">
          <cell r="J78">
            <v>4142</v>
          </cell>
        </row>
        <row r="79">
          <cell r="J79">
            <v>9679</v>
          </cell>
        </row>
        <row r="80">
          <cell r="J80">
            <v>99300</v>
          </cell>
        </row>
        <row r="81">
          <cell r="J81">
            <v>9754</v>
          </cell>
        </row>
        <row r="82">
          <cell r="J82">
            <v>9466</v>
          </cell>
        </row>
        <row r="83">
          <cell r="J83">
            <v>8884</v>
          </cell>
        </row>
        <row r="84">
          <cell r="J84">
            <v>68671</v>
          </cell>
        </row>
        <row r="85">
          <cell r="J85">
            <v>87620</v>
          </cell>
        </row>
        <row r="86">
          <cell r="J86">
            <v>2259</v>
          </cell>
        </row>
        <row r="87">
          <cell r="J87">
            <v>21800</v>
          </cell>
        </row>
        <row r="88">
          <cell r="J88">
            <v>21545</v>
          </cell>
        </row>
        <row r="89">
          <cell r="J89">
            <v>2190350</v>
          </cell>
        </row>
        <row r="90">
          <cell r="J90">
            <v>484951</v>
          </cell>
        </row>
        <row r="91">
          <cell r="J91">
            <v>369110</v>
          </cell>
        </row>
        <row r="92">
          <cell r="J92">
            <v>860833</v>
          </cell>
        </row>
        <row r="93">
          <cell r="J93">
            <v>310216</v>
          </cell>
        </row>
        <row r="94">
          <cell r="J94">
            <v>921192</v>
          </cell>
        </row>
        <row r="95">
          <cell r="J95">
            <v>1947880</v>
          </cell>
        </row>
        <row r="96">
          <cell r="J96">
            <v>573870</v>
          </cell>
        </row>
        <row r="97">
          <cell r="J97">
            <v>658811</v>
          </cell>
        </row>
        <row r="98">
          <cell r="J98">
            <v>14462</v>
          </cell>
        </row>
        <row r="99">
          <cell r="J99">
            <v>195399</v>
          </cell>
        </row>
        <row r="100">
          <cell r="J100">
            <v>3066490</v>
          </cell>
        </row>
        <row r="101">
          <cell r="J101">
            <v>266179</v>
          </cell>
        </row>
        <row r="102">
          <cell r="J102">
            <v>263650</v>
          </cell>
        </row>
        <row r="103">
          <cell r="J103">
            <v>1237541</v>
          </cell>
        </row>
        <row r="104">
          <cell r="J104">
            <v>323654</v>
          </cell>
        </row>
        <row r="105">
          <cell r="J105">
            <v>2512790</v>
          </cell>
        </row>
        <row r="106">
          <cell r="J106">
            <v>3885516</v>
          </cell>
        </row>
        <row r="107">
          <cell r="J107">
            <v>573780</v>
          </cell>
        </row>
        <row r="108">
          <cell r="J108">
            <v>731632</v>
          </cell>
        </row>
        <row r="109">
          <cell r="J109">
            <v>15269</v>
          </cell>
        </row>
        <row r="110">
          <cell r="J110">
            <v>321312</v>
          </cell>
        </row>
        <row r="111">
          <cell r="J111">
            <v>30080</v>
          </cell>
        </row>
        <row r="112">
          <cell r="J112">
            <v>9337</v>
          </cell>
        </row>
        <row r="113">
          <cell r="J113">
            <v>26867</v>
          </cell>
        </row>
        <row r="114">
          <cell r="J114">
            <v>19476</v>
          </cell>
        </row>
        <row r="115">
          <cell r="J115">
            <v>24680</v>
          </cell>
        </row>
        <row r="116">
          <cell r="J116">
            <v>7992</v>
          </cell>
        </row>
        <row r="117">
          <cell r="J117">
            <v>710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137740</v>
          </cell>
        </row>
        <row r="143">
          <cell r="J143">
            <v>145124</v>
          </cell>
        </row>
        <row r="144">
          <cell r="J144">
            <v>369484</v>
          </cell>
        </row>
        <row r="145">
          <cell r="J145">
            <v>116724</v>
          </cell>
        </row>
        <row r="146">
          <cell r="J146">
            <v>35500</v>
          </cell>
        </row>
        <row r="147">
          <cell r="J147">
            <v>1476</v>
          </cell>
        </row>
        <row r="148">
          <cell r="J148">
            <v>341</v>
          </cell>
        </row>
        <row r="149">
          <cell r="J149">
            <v>829</v>
          </cell>
        </row>
        <row r="150">
          <cell r="J150">
            <v>1244</v>
          </cell>
        </row>
        <row r="151">
          <cell r="J151">
            <v>1659</v>
          </cell>
        </row>
        <row r="152">
          <cell r="J152">
            <v>2074</v>
          </cell>
        </row>
        <row r="153">
          <cell r="J153">
            <v>1366</v>
          </cell>
        </row>
        <row r="154">
          <cell r="J154">
            <v>1380</v>
          </cell>
        </row>
        <row r="155">
          <cell r="J155">
            <v>897</v>
          </cell>
        </row>
        <row r="156">
          <cell r="J156">
            <v>372</v>
          </cell>
        </row>
        <row r="157">
          <cell r="J157">
            <v>910</v>
          </cell>
        </row>
        <row r="158">
          <cell r="J158">
            <v>671</v>
          </cell>
        </row>
        <row r="159">
          <cell r="J159">
            <v>246</v>
          </cell>
        </row>
        <row r="160">
          <cell r="J160">
            <v>33660</v>
          </cell>
        </row>
        <row r="161">
          <cell r="J161">
            <v>36720</v>
          </cell>
        </row>
        <row r="162">
          <cell r="J162">
            <v>456672</v>
          </cell>
        </row>
        <row r="163">
          <cell r="J163">
            <v>41580</v>
          </cell>
        </row>
        <row r="164">
          <cell r="J164">
            <v>22.38</v>
          </cell>
        </row>
        <row r="165">
          <cell r="J165">
            <v>29500</v>
          </cell>
        </row>
        <row r="166">
          <cell r="J166">
            <v>21000</v>
          </cell>
        </row>
        <row r="167">
          <cell r="J167">
            <v>52826</v>
          </cell>
        </row>
        <row r="168">
          <cell r="J168">
            <v>43350</v>
          </cell>
        </row>
        <row r="169">
          <cell r="J169">
            <v>66650</v>
          </cell>
        </row>
        <row r="170">
          <cell r="J170">
            <v>40091</v>
          </cell>
        </row>
        <row r="171">
          <cell r="J171">
            <v>16970</v>
          </cell>
        </row>
        <row r="172">
          <cell r="J172">
            <v>25240</v>
          </cell>
        </row>
        <row r="173">
          <cell r="J173">
            <v>5392</v>
          </cell>
        </row>
        <row r="174">
          <cell r="J174">
            <v>453600</v>
          </cell>
        </row>
        <row r="175">
          <cell r="J175">
            <v>45500</v>
          </cell>
        </row>
        <row r="176">
          <cell r="J176">
            <v>337700</v>
          </cell>
        </row>
        <row r="177">
          <cell r="J177">
            <v>1559600</v>
          </cell>
        </row>
        <row r="178">
          <cell r="J178">
            <v>0</v>
          </cell>
        </row>
        <row r="179">
          <cell r="J179">
            <v>0</v>
          </cell>
        </row>
        <row r="180">
          <cell r="J180">
            <v>0</v>
          </cell>
        </row>
        <row r="181">
          <cell r="J181">
            <v>0</v>
          </cell>
        </row>
      </sheetData>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数別金額"/>
      <sheetName val="入力帳票"/>
      <sheetName val="諸経費計算"/>
      <sheetName val="数量明細"/>
      <sheetName val="工事設計書(当初)"/>
      <sheetName val="本工事費内訳表"/>
      <sheetName val="本工事費内訳表 (2)"/>
      <sheetName val="代価表新"/>
      <sheetName val="単価表"/>
      <sheetName val="本工事（変更）"/>
      <sheetName val="諸経費確認"/>
      <sheetName val="工事設計書(変更)"/>
      <sheetName val="変更協議書"/>
      <sheetName val="工程表"/>
      <sheetName val="数量計算"/>
      <sheetName val="土工数量"/>
    </sheetNames>
    <sheetDataSet>
      <sheetData sheetId="0"/>
      <sheetData sheetId="1"/>
      <sheetData sheetId="2">
        <row r="15">
          <cell r="B15" t="str">
            <v>現場管理費（率計上）</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対照表"/>
      <sheetName val="変更内訳１"/>
      <sheetName val="代価シート"/>
      <sheetName val="代価表10"/>
      <sheetName val="代価表11"/>
      <sheetName val="代価表12"/>
      <sheetName val="代価表13"/>
      <sheetName val="代価表14"/>
      <sheetName val="単価シート"/>
      <sheetName val="単価表19"/>
      <sheetName val="単価表20"/>
      <sheetName val="単価表21"/>
      <sheetName val="単価表22"/>
      <sheetName val="単価表23"/>
      <sheetName val="Sheet1"/>
    </sheetNames>
    <sheetDataSet>
      <sheetData sheetId="0" refreshError="1"/>
      <sheetData sheetId="1" refreshError="1"/>
      <sheetData sheetId="2">
        <row r="2">
          <cell r="B2" t="str">
            <v>掘削積込</v>
          </cell>
          <cell r="J2">
            <v>342</v>
          </cell>
        </row>
        <row r="3">
          <cell r="B3" t="str">
            <v>築堤盛土</v>
          </cell>
          <cell r="J3">
            <v>1768</v>
          </cell>
        </row>
        <row r="4">
          <cell r="B4" t="str">
            <v>基礎置換</v>
          </cell>
          <cell r="J4">
            <v>2950</v>
          </cell>
        </row>
        <row r="5">
          <cell r="B5" t="str">
            <v>基礎置換</v>
          </cell>
          <cell r="J5">
            <v>2950</v>
          </cell>
        </row>
        <row r="6">
          <cell r="B6" t="str">
            <v>埋戻し</v>
          </cell>
          <cell r="J6">
            <v>3763</v>
          </cell>
        </row>
        <row r="7">
          <cell r="B7" t="str">
            <v>埋戻し</v>
          </cell>
          <cell r="J7">
            <v>257</v>
          </cell>
        </row>
        <row r="8">
          <cell r="B8" t="str">
            <v>法面整形</v>
          </cell>
          <cell r="J8">
            <v>586</v>
          </cell>
        </row>
        <row r="9">
          <cell r="B9" t="str">
            <v>残土処理</v>
          </cell>
          <cell r="J9">
            <v>1600</v>
          </cell>
        </row>
        <row r="10">
          <cell r="B10" t="str">
            <v>放流施設</v>
          </cell>
          <cell r="J10">
            <v>21401273</v>
          </cell>
        </row>
        <row r="11">
          <cell r="B11" t="str">
            <v>放流施設</v>
          </cell>
          <cell r="J11">
            <v>23061249</v>
          </cell>
        </row>
        <row r="12">
          <cell r="B12" t="str">
            <v>中池樋管</v>
          </cell>
          <cell r="J12">
            <v>0</v>
          </cell>
        </row>
        <row r="13">
          <cell r="B13" t="str">
            <v>中池樋管</v>
          </cell>
          <cell r="J13">
            <v>16499268</v>
          </cell>
        </row>
        <row r="14">
          <cell r="B14" t="str">
            <v>中池樋管</v>
          </cell>
          <cell r="J14">
            <v>5380731</v>
          </cell>
        </row>
        <row r="15">
          <cell r="B15" t="str">
            <v>中池樋管</v>
          </cell>
          <cell r="J15">
            <v>6269892</v>
          </cell>
        </row>
        <row r="16">
          <cell r="B16" t="str">
            <v>中池樋管</v>
          </cell>
          <cell r="J16">
            <v>3850554</v>
          </cell>
        </row>
        <row r="17">
          <cell r="B17" t="str">
            <v>中池樋管</v>
          </cell>
          <cell r="J17">
            <v>4302682</v>
          </cell>
        </row>
        <row r="18">
          <cell r="B18" t="str">
            <v>中池樋管</v>
          </cell>
          <cell r="J18">
            <v>5607311</v>
          </cell>
        </row>
        <row r="19">
          <cell r="B19" t="str">
            <v>中池樋管</v>
          </cell>
          <cell r="J19">
            <v>5926694</v>
          </cell>
        </row>
        <row r="20">
          <cell r="B20" t="str">
            <v>１号橋台</v>
          </cell>
          <cell r="J20">
            <v>6804486</v>
          </cell>
        </row>
        <row r="21">
          <cell r="B21" t="str">
            <v>１号橋台</v>
          </cell>
          <cell r="J21">
            <v>7603203</v>
          </cell>
        </row>
        <row r="22">
          <cell r="B22" t="str">
            <v>４ブロック水路</v>
          </cell>
          <cell r="J22">
            <v>4088545</v>
          </cell>
        </row>
        <row r="23">
          <cell r="B23" t="str">
            <v>４ブロック水路</v>
          </cell>
          <cell r="J23">
            <v>4468247</v>
          </cell>
        </row>
        <row r="24">
          <cell r="B24" t="str">
            <v>５ブロック水路</v>
          </cell>
          <cell r="J24">
            <v>6010099</v>
          </cell>
        </row>
        <row r="25">
          <cell r="B25" t="str">
            <v>５ブロック水路</v>
          </cell>
          <cell r="J25">
            <v>6267654</v>
          </cell>
        </row>
        <row r="26">
          <cell r="B26" t="str">
            <v>６ブロック水路</v>
          </cell>
          <cell r="J26">
            <v>4524424</v>
          </cell>
        </row>
        <row r="27">
          <cell r="B27" t="str">
            <v>６ブロック水路</v>
          </cell>
          <cell r="J27">
            <v>4752885</v>
          </cell>
        </row>
        <row r="28">
          <cell r="B28" t="str">
            <v>７ブロック水路</v>
          </cell>
          <cell r="J28">
            <v>4356725</v>
          </cell>
        </row>
        <row r="29">
          <cell r="B29" t="str">
            <v>７ブロック水路</v>
          </cell>
          <cell r="J29">
            <v>4585186</v>
          </cell>
        </row>
        <row r="30">
          <cell r="B30" t="str">
            <v>８ブロック水路</v>
          </cell>
          <cell r="J30">
            <v>4626235</v>
          </cell>
        </row>
        <row r="31">
          <cell r="B31" t="str">
            <v>８ブロック水路</v>
          </cell>
          <cell r="J31">
            <v>4859102</v>
          </cell>
        </row>
        <row r="32">
          <cell r="B32" t="str">
            <v>９ブロック水路</v>
          </cell>
          <cell r="J32">
            <v>6329660</v>
          </cell>
        </row>
        <row r="33">
          <cell r="B33" t="str">
            <v>９ブロック水路</v>
          </cell>
          <cell r="J33">
            <v>6603814</v>
          </cell>
        </row>
        <row r="34">
          <cell r="B34" t="str">
            <v>仮設工事費</v>
          </cell>
          <cell r="J34">
            <v>5181543</v>
          </cell>
        </row>
        <row r="35">
          <cell r="B35" t="str">
            <v>仮設工事費</v>
          </cell>
          <cell r="J35">
            <v>9195201</v>
          </cell>
        </row>
        <row r="36">
          <cell r="B36" t="str">
            <v>仮設工事費</v>
          </cell>
          <cell r="J36">
            <v>2739831</v>
          </cell>
        </row>
        <row r="37">
          <cell r="B37" t="str">
            <v>仮設工事費</v>
          </cell>
          <cell r="J37">
            <v>9638262</v>
          </cell>
        </row>
        <row r="38">
          <cell r="B38" t="str">
            <v>仮設材設置撤去</v>
          </cell>
          <cell r="J38">
            <v>20331300</v>
          </cell>
        </row>
        <row r="39">
          <cell r="B39" t="str">
            <v>仮設材設置撤去</v>
          </cell>
          <cell r="J39">
            <v>4234187</v>
          </cell>
        </row>
        <row r="40">
          <cell r="B40" t="str">
            <v>仮設材設置撤去</v>
          </cell>
          <cell r="J40">
            <v>5822967</v>
          </cell>
        </row>
        <row r="41">
          <cell r="B41" t="str">
            <v>仮設材設置撤去</v>
          </cell>
          <cell r="J41">
            <v>2320329</v>
          </cell>
        </row>
        <row r="42">
          <cell r="B42" t="str">
            <v>仮設材設置撤去</v>
          </cell>
          <cell r="J42">
            <v>7953817</v>
          </cell>
        </row>
        <row r="43">
          <cell r="B43" t="str">
            <v>鋼材賃料</v>
          </cell>
          <cell r="J43">
            <v>6423537</v>
          </cell>
        </row>
        <row r="44">
          <cell r="B44" t="str">
            <v>鋼材賃料</v>
          </cell>
          <cell r="J44">
            <v>947356</v>
          </cell>
        </row>
        <row r="45">
          <cell r="B45" t="str">
            <v>鋼材賃料</v>
          </cell>
          <cell r="J45">
            <v>3372234</v>
          </cell>
        </row>
        <row r="46">
          <cell r="B46" t="str">
            <v>鋼材賃料</v>
          </cell>
          <cell r="J46">
            <v>419502</v>
          </cell>
        </row>
        <row r="47">
          <cell r="B47" t="str">
            <v>鋼材賃料</v>
          </cell>
          <cell r="J47">
            <v>1684445</v>
          </cell>
        </row>
        <row r="48">
          <cell r="B48" t="str">
            <v>地盤改良工</v>
          </cell>
          <cell r="J48">
            <v>66607</v>
          </cell>
        </row>
        <row r="49">
          <cell r="B49" t="str">
            <v>仮設材運搬費</v>
          </cell>
          <cell r="J49">
            <v>1139504</v>
          </cell>
        </row>
        <row r="50">
          <cell r="B50" t="str">
            <v>中池樋管仮設材運搬費</v>
          </cell>
          <cell r="J50">
            <v>651714</v>
          </cell>
        </row>
        <row r="51">
          <cell r="B51" t="str">
            <v>建設機械類運搬費</v>
          </cell>
          <cell r="J51">
            <v>1953600</v>
          </cell>
        </row>
        <row r="52">
          <cell r="B52" t="str">
            <v>建設機械類運搬</v>
          </cell>
          <cell r="J52">
            <v>429470</v>
          </cell>
        </row>
        <row r="53">
          <cell r="B53" t="str">
            <v>深層混合機運搬</v>
          </cell>
          <cell r="J53">
            <v>1524130</v>
          </cell>
        </row>
        <row r="54">
          <cell r="B54" t="str">
            <v>材料費</v>
          </cell>
          <cell r="J54">
            <v>24142</v>
          </cell>
        </row>
        <row r="55">
          <cell r="B55" t="str">
            <v>材料費</v>
          </cell>
          <cell r="J55">
            <v>18004</v>
          </cell>
        </row>
        <row r="56">
          <cell r="B56" t="str">
            <v>材料費</v>
          </cell>
          <cell r="J56">
            <v>9694</v>
          </cell>
        </row>
        <row r="57">
          <cell r="B57" t="str">
            <v>材料費</v>
          </cell>
          <cell r="J57">
            <v>178677</v>
          </cell>
        </row>
        <row r="58">
          <cell r="B58" t="str">
            <v>材料費</v>
          </cell>
          <cell r="J58">
            <v>24287</v>
          </cell>
        </row>
        <row r="59">
          <cell r="B59" t="str">
            <v>塗装費-１</v>
          </cell>
          <cell r="J59">
            <v>484099</v>
          </cell>
        </row>
        <row r="60">
          <cell r="B60" t="str">
            <v>塗装費-１</v>
          </cell>
          <cell r="J60">
            <v>59457</v>
          </cell>
        </row>
        <row r="61">
          <cell r="B61" t="str">
            <v>塗装費-２</v>
          </cell>
          <cell r="J61">
            <v>349489</v>
          </cell>
        </row>
        <row r="62">
          <cell r="B62" t="str">
            <v>塗装費-２</v>
          </cell>
          <cell r="J62">
            <v>45838</v>
          </cell>
        </row>
        <row r="63">
          <cell r="B63" t="str">
            <v>塗装費</v>
          </cell>
          <cell r="J63">
            <v>178178</v>
          </cell>
        </row>
        <row r="64">
          <cell r="B64" t="str">
            <v>塗装費</v>
          </cell>
          <cell r="J64">
            <v>20536</v>
          </cell>
        </row>
        <row r="65">
          <cell r="B65" t="str">
            <v>直接労務費</v>
          </cell>
          <cell r="J65">
            <v>565728</v>
          </cell>
        </row>
        <row r="66">
          <cell r="B66" t="str">
            <v>直接労務費</v>
          </cell>
          <cell r="J66">
            <v>1276864</v>
          </cell>
        </row>
        <row r="67">
          <cell r="B67" t="str">
            <v>輸送費</v>
          </cell>
          <cell r="J67">
            <v>55762</v>
          </cell>
        </row>
        <row r="68">
          <cell r="B68" t="str">
            <v>補助材料対象直接材料費</v>
          </cell>
          <cell r="J68">
            <v>33825</v>
          </cell>
        </row>
        <row r="69">
          <cell r="B69" t="str">
            <v>補助材料対象直接材料費</v>
          </cell>
          <cell r="J69">
            <v>209621</v>
          </cell>
        </row>
        <row r="70">
          <cell r="B70" t="str">
            <v>機械経費</v>
          </cell>
          <cell r="J70">
            <v>38120</v>
          </cell>
        </row>
        <row r="71">
          <cell r="B71" t="str">
            <v>直接材料費</v>
          </cell>
          <cell r="J71">
            <v>11855</v>
          </cell>
        </row>
        <row r="72">
          <cell r="B72" t="str">
            <v>直接材料費</v>
          </cell>
          <cell r="J72">
            <v>18345</v>
          </cell>
        </row>
        <row r="73">
          <cell r="B73" t="str">
            <v>直接材料費</v>
          </cell>
          <cell r="J73">
            <v>15480</v>
          </cell>
        </row>
        <row r="74">
          <cell r="B74" t="str">
            <v>直接材料費</v>
          </cell>
          <cell r="J74">
            <v>8579</v>
          </cell>
        </row>
        <row r="75">
          <cell r="B75" t="str">
            <v>直接材料費</v>
          </cell>
          <cell r="J75">
            <v>158056</v>
          </cell>
        </row>
        <row r="76">
          <cell r="B76" t="str">
            <v>直接材料費</v>
          </cell>
          <cell r="J76">
            <v>21493</v>
          </cell>
        </row>
        <row r="77">
          <cell r="B77" t="str">
            <v>工場塗装-１</v>
          </cell>
          <cell r="J77">
            <v>4722</v>
          </cell>
        </row>
        <row r="78">
          <cell r="B78" t="str">
            <v>工場塗装-２</v>
          </cell>
          <cell r="J78">
            <v>3409</v>
          </cell>
        </row>
        <row r="79">
          <cell r="B79" t="str">
            <v>工場塗装-１</v>
          </cell>
          <cell r="J79">
            <v>4667</v>
          </cell>
        </row>
        <row r="80">
          <cell r="B80" t="str">
            <v>工場塗装-２</v>
          </cell>
          <cell r="J80">
            <v>3598</v>
          </cell>
        </row>
        <row r="81">
          <cell r="B81" t="str">
            <v>現場塗装</v>
          </cell>
          <cell r="J81">
            <v>1738</v>
          </cell>
        </row>
        <row r="82">
          <cell r="B82" t="str">
            <v>現場塗装</v>
          </cell>
          <cell r="J82">
            <v>1612</v>
          </cell>
        </row>
        <row r="83">
          <cell r="B83">
            <v>0</v>
          </cell>
          <cell r="J83">
            <v>0</v>
          </cell>
        </row>
        <row r="84">
          <cell r="B84" t="str">
            <v>直接材料費</v>
          </cell>
          <cell r="J84">
            <v>172857</v>
          </cell>
        </row>
        <row r="85">
          <cell r="B85" t="str">
            <v>工場塗装-１</v>
          </cell>
          <cell r="J85">
            <v>4722</v>
          </cell>
        </row>
        <row r="86">
          <cell r="B86" t="str">
            <v>工場塗装-２</v>
          </cell>
          <cell r="J86">
            <v>3409</v>
          </cell>
        </row>
        <row r="87">
          <cell r="B87" t="str">
            <v>工場塗装-１</v>
          </cell>
          <cell r="J87">
            <v>4667</v>
          </cell>
        </row>
        <row r="88">
          <cell r="B88" t="str">
            <v>工場塗装-２</v>
          </cell>
          <cell r="J88">
            <v>3598</v>
          </cell>
        </row>
        <row r="89">
          <cell r="B89" t="str">
            <v>現場塗装</v>
          </cell>
          <cell r="J89">
            <v>1738</v>
          </cell>
        </row>
        <row r="90">
          <cell r="B90" t="str">
            <v>現場塗装</v>
          </cell>
          <cell r="J90">
            <v>1612</v>
          </cell>
        </row>
        <row r="91">
          <cell r="B91">
            <v>0</v>
          </cell>
          <cell r="J91">
            <v>0</v>
          </cell>
        </row>
        <row r="92">
          <cell r="B92" t="str">
            <v>築堤盛土</v>
          </cell>
          <cell r="J92">
            <v>2399</v>
          </cell>
        </row>
        <row r="93">
          <cell r="B93" t="str">
            <v>築堤盛土</v>
          </cell>
          <cell r="J93">
            <v>3225</v>
          </cell>
        </row>
        <row r="94">
          <cell r="B94" t="str">
            <v>基礎置換</v>
          </cell>
          <cell r="J94">
            <v>3133</v>
          </cell>
        </row>
        <row r="95">
          <cell r="B95" t="str">
            <v>浅層改良</v>
          </cell>
          <cell r="J95">
            <v>674</v>
          </cell>
        </row>
        <row r="96">
          <cell r="B96" t="str">
            <v>浅層改良</v>
          </cell>
          <cell r="J96">
            <v>948</v>
          </cell>
        </row>
        <row r="97">
          <cell r="B97" t="str">
            <v>中池樋管</v>
          </cell>
          <cell r="J97">
            <v>18721750</v>
          </cell>
        </row>
        <row r="98">
          <cell r="B98" t="str">
            <v>中池樋管</v>
          </cell>
          <cell r="J98">
            <v>16195539</v>
          </cell>
        </row>
        <row r="99">
          <cell r="B99" t="str">
            <v>中池樋管</v>
          </cell>
          <cell r="J99">
            <v>5187962</v>
          </cell>
        </row>
        <row r="100">
          <cell r="B100" t="str">
            <v>中池樋管</v>
          </cell>
          <cell r="J100">
            <v>6029447</v>
          </cell>
        </row>
        <row r="101">
          <cell r="B101" t="str">
            <v>中池樋管</v>
          </cell>
          <cell r="J101">
            <v>3038010</v>
          </cell>
        </row>
        <row r="102">
          <cell r="B102" t="str">
            <v>中池樋管</v>
          </cell>
          <cell r="J102">
            <v>3492733</v>
          </cell>
        </row>
        <row r="103">
          <cell r="B103" t="str">
            <v>中池樋管</v>
          </cell>
          <cell r="J103">
            <v>6272104</v>
          </cell>
        </row>
        <row r="104">
          <cell r="B104" t="str">
            <v>中池樋管</v>
          </cell>
          <cell r="J104">
            <v>6673359</v>
          </cell>
        </row>
        <row r="105">
          <cell r="B105" t="str">
            <v>下池樋管</v>
          </cell>
          <cell r="J105">
            <v>20838213</v>
          </cell>
        </row>
        <row r="106">
          <cell r="B106" t="str">
            <v>下池樋管</v>
          </cell>
          <cell r="J106">
            <v>18312002</v>
          </cell>
        </row>
        <row r="107">
          <cell r="B107" t="str">
            <v>下池樋管</v>
          </cell>
          <cell r="J107">
            <v>5187962</v>
          </cell>
        </row>
        <row r="108">
          <cell r="B108" t="str">
            <v>下池樋管</v>
          </cell>
          <cell r="J108">
            <v>6029271</v>
          </cell>
        </row>
        <row r="109">
          <cell r="B109" t="str">
            <v>下池樋管</v>
          </cell>
          <cell r="J109">
            <v>3038010</v>
          </cell>
        </row>
        <row r="110">
          <cell r="B110" t="str">
            <v>下池樋管</v>
          </cell>
          <cell r="J110">
            <v>3492733</v>
          </cell>
        </row>
        <row r="111">
          <cell r="B111" t="str">
            <v>下池樋管</v>
          </cell>
          <cell r="J111">
            <v>2186184</v>
          </cell>
        </row>
        <row r="112">
          <cell r="B112" t="str">
            <v>下池樋管</v>
          </cell>
          <cell r="J112">
            <v>6329660</v>
          </cell>
        </row>
        <row r="113">
          <cell r="B113" t="str">
            <v>下池樋管</v>
          </cell>
          <cell r="J113">
            <v>6603814</v>
          </cell>
        </row>
        <row r="114">
          <cell r="B114" t="str">
            <v>仮設工事費</v>
          </cell>
          <cell r="J114">
            <v>19437554</v>
          </cell>
        </row>
        <row r="115">
          <cell r="B115" t="str">
            <v>仮設工事費</v>
          </cell>
          <cell r="J115">
            <v>4681462</v>
          </cell>
        </row>
        <row r="116">
          <cell r="B116" t="str">
            <v>仮設工事費</v>
          </cell>
          <cell r="J116">
            <v>8137249</v>
          </cell>
        </row>
        <row r="117">
          <cell r="B117" t="str">
            <v>仮設工事費</v>
          </cell>
          <cell r="J117">
            <v>496588</v>
          </cell>
        </row>
        <row r="118">
          <cell r="B118" t="str">
            <v>仮設材設置撤去</v>
          </cell>
          <cell r="J118">
            <v>24704755</v>
          </cell>
        </row>
        <row r="119">
          <cell r="B119" t="str">
            <v>仮設材設置撤去</v>
          </cell>
          <cell r="J119">
            <v>13024294</v>
          </cell>
        </row>
        <row r="120">
          <cell r="B120" t="str">
            <v>仮設材設置撤去</v>
          </cell>
          <cell r="J120">
            <v>3375820</v>
          </cell>
        </row>
        <row r="121">
          <cell r="B121" t="str">
            <v>仮設材設置撤去</v>
          </cell>
          <cell r="J121">
            <v>7985753</v>
          </cell>
        </row>
        <row r="122">
          <cell r="B122" t="str">
            <v>仮設材設置撤去</v>
          </cell>
          <cell r="J122">
            <v>318888</v>
          </cell>
        </row>
        <row r="123">
          <cell r="B123" t="str">
            <v>鋼材賃料</v>
          </cell>
          <cell r="J123">
            <v>8048098</v>
          </cell>
        </row>
        <row r="124">
          <cell r="B124" t="str">
            <v>鋼材賃料</v>
          </cell>
          <cell r="J124">
            <v>4637856</v>
          </cell>
        </row>
        <row r="125">
          <cell r="B125" t="str">
            <v>鋼材賃料</v>
          </cell>
          <cell r="J125">
            <v>6413260</v>
          </cell>
        </row>
        <row r="126">
          <cell r="B126" t="str">
            <v>鋼材賃料</v>
          </cell>
          <cell r="J126">
            <v>1305642</v>
          </cell>
        </row>
        <row r="127">
          <cell r="B127" t="str">
            <v>鋼材賃料</v>
          </cell>
          <cell r="J127">
            <v>151496</v>
          </cell>
        </row>
        <row r="128">
          <cell r="B128" t="str">
            <v>鋼材賃料</v>
          </cell>
          <cell r="J128">
            <v>177700</v>
          </cell>
        </row>
      </sheetData>
      <sheetData sheetId="3" refreshError="1"/>
      <sheetData sheetId="4" refreshError="1"/>
      <sheetData sheetId="5" refreshError="1"/>
      <sheetData sheetId="6" refreshError="1"/>
      <sheetData sheetId="7" refreshError="1"/>
      <sheetData sheetId="8">
        <row r="2">
          <cell r="J2">
            <v>16610</v>
          </cell>
        </row>
        <row r="3">
          <cell r="J3">
            <v>696</v>
          </cell>
        </row>
        <row r="4">
          <cell r="J4">
            <v>273</v>
          </cell>
        </row>
        <row r="5">
          <cell r="J5">
            <v>568</v>
          </cell>
        </row>
        <row r="6">
          <cell r="J6">
            <v>190</v>
          </cell>
        </row>
        <row r="7">
          <cell r="J7">
            <v>500</v>
          </cell>
        </row>
        <row r="8">
          <cell r="J8">
            <v>52</v>
          </cell>
        </row>
        <row r="9">
          <cell r="J9">
            <v>2154</v>
          </cell>
        </row>
        <row r="10">
          <cell r="J10">
            <v>1552</v>
          </cell>
        </row>
        <row r="11">
          <cell r="J11">
            <v>114</v>
          </cell>
        </row>
        <row r="12">
          <cell r="J12">
            <v>111</v>
          </cell>
        </row>
        <row r="13">
          <cell r="J13">
            <v>111</v>
          </cell>
        </row>
        <row r="14">
          <cell r="J14">
            <v>111</v>
          </cell>
        </row>
        <row r="15">
          <cell r="J15">
            <v>114</v>
          </cell>
        </row>
        <row r="16">
          <cell r="J16">
            <v>119</v>
          </cell>
        </row>
        <row r="17">
          <cell r="J17">
            <v>116</v>
          </cell>
        </row>
        <row r="18">
          <cell r="J18">
            <v>116</v>
          </cell>
        </row>
        <row r="19">
          <cell r="J19">
            <v>116</v>
          </cell>
        </row>
        <row r="20">
          <cell r="J20">
            <v>119</v>
          </cell>
        </row>
        <row r="21">
          <cell r="J21">
            <v>21750</v>
          </cell>
        </row>
        <row r="22">
          <cell r="J22">
            <v>16520</v>
          </cell>
        </row>
        <row r="23">
          <cell r="J23">
            <v>17480</v>
          </cell>
        </row>
        <row r="24">
          <cell r="J24">
            <v>17480</v>
          </cell>
        </row>
        <row r="25">
          <cell r="J25">
            <v>20960</v>
          </cell>
        </row>
        <row r="26">
          <cell r="J26">
            <v>17340</v>
          </cell>
        </row>
        <row r="27">
          <cell r="J27">
            <v>16520</v>
          </cell>
        </row>
        <row r="28">
          <cell r="J28">
            <v>20010</v>
          </cell>
        </row>
        <row r="29">
          <cell r="J29">
            <v>21770</v>
          </cell>
        </row>
        <row r="30">
          <cell r="J30">
            <v>891</v>
          </cell>
        </row>
        <row r="31">
          <cell r="J31">
            <v>479</v>
          </cell>
        </row>
        <row r="32">
          <cell r="J32">
            <v>4949</v>
          </cell>
        </row>
        <row r="33">
          <cell r="J33">
            <v>10640</v>
          </cell>
        </row>
        <row r="34">
          <cell r="J34">
            <v>9904</v>
          </cell>
        </row>
        <row r="35">
          <cell r="J35">
            <v>17440</v>
          </cell>
        </row>
        <row r="36">
          <cell r="J36">
            <v>16480</v>
          </cell>
        </row>
        <row r="37">
          <cell r="J37">
            <v>25350</v>
          </cell>
        </row>
        <row r="38">
          <cell r="J38">
            <v>20540</v>
          </cell>
        </row>
        <row r="39">
          <cell r="J39">
            <v>18990</v>
          </cell>
        </row>
        <row r="40">
          <cell r="J40">
            <v>10350</v>
          </cell>
        </row>
        <row r="41">
          <cell r="J41">
            <v>5450</v>
          </cell>
        </row>
        <row r="42">
          <cell r="J42">
            <v>6563</v>
          </cell>
        </row>
        <row r="43">
          <cell r="J43">
            <v>5502</v>
          </cell>
        </row>
        <row r="44">
          <cell r="J44">
            <v>5089</v>
          </cell>
        </row>
        <row r="45">
          <cell r="J45">
            <v>3284</v>
          </cell>
        </row>
        <row r="46">
          <cell r="J46">
            <v>2791</v>
          </cell>
        </row>
        <row r="47">
          <cell r="J47">
            <v>28880</v>
          </cell>
        </row>
        <row r="48">
          <cell r="J48">
            <v>17900</v>
          </cell>
        </row>
        <row r="49">
          <cell r="J49">
            <v>284090</v>
          </cell>
        </row>
        <row r="50">
          <cell r="J50">
            <v>150048</v>
          </cell>
        </row>
        <row r="51">
          <cell r="J51">
            <v>182075</v>
          </cell>
        </row>
        <row r="52">
          <cell r="J52">
            <v>359622</v>
          </cell>
        </row>
        <row r="53">
          <cell r="J53">
            <v>1347840</v>
          </cell>
        </row>
        <row r="54">
          <cell r="J54">
            <v>437184</v>
          </cell>
        </row>
        <row r="55">
          <cell r="J55">
            <v>185679</v>
          </cell>
        </row>
        <row r="56">
          <cell r="J56">
            <v>1151539</v>
          </cell>
        </row>
        <row r="57">
          <cell r="J57">
            <v>0</v>
          </cell>
        </row>
        <row r="58">
          <cell r="J58">
            <v>192709</v>
          </cell>
        </row>
        <row r="59">
          <cell r="J59">
            <v>83626</v>
          </cell>
        </row>
        <row r="60">
          <cell r="J60">
            <v>54808</v>
          </cell>
        </row>
        <row r="61">
          <cell r="J61">
            <v>160476</v>
          </cell>
        </row>
        <row r="62">
          <cell r="J62">
            <v>147834</v>
          </cell>
        </row>
        <row r="63">
          <cell r="J63">
            <v>49298</v>
          </cell>
        </row>
        <row r="64">
          <cell r="J64">
            <v>184525</v>
          </cell>
        </row>
        <row r="65">
          <cell r="J65">
            <v>228718</v>
          </cell>
        </row>
        <row r="66">
          <cell r="J66">
            <v>253890</v>
          </cell>
        </row>
        <row r="67">
          <cell r="J67">
            <v>50298</v>
          </cell>
        </row>
        <row r="68">
          <cell r="J68">
            <v>344850</v>
          </cell>
        </row>
        <row r="69">
          <cell r="J69">
            <v>472185</v>
          </cell>
        </row>
        <row r="70">
          <cell r="J70">
            <v>102243</v>
          </cell>
        </row>
        <row r="71">
          <cell r="J71">
            <v>3000</v>
          </cell>
        </row>
        <row r="72">
          <cell r="J72">
            <v>970</v>
          </cell>
        </row>
        <row r="73">
          <cell r="J73">
            <v>701</v>
          </cell>
        </row>
        <row r="74">
          <cell r="J74">
            <v>2095</v>
          </cell>
        </row>
        <row r="75">
          <cell r="J75">
            <v>2432</v>
          </cell>
        </row>
        <row r="76">
          <cell r="J76">
            <v>4997</v>
          </cell>
        </row>
        <row r="77">
          <cell r="J77">
            <v>4406</v>
          </cell>
        </row>
        <row r="78">
          <cell r="J78">
            <v>5022</v>
          </cell>
        </row>
        <row r="79">
          <cell r="J79">
            <v>4142</v>
          </cell>
        </row>
        <row r="80">
          <cell r="J80">
            <v>9679</v>
          </cell>
        </row>
        <row r="81">
          <cell r="J81">
            <v>99300</v>
          </cell>
        </row>
        <row r="82">
          <cell r="J82">
            <v>61</v>
          </cell>
        </row>
        <row r="83">
          <cell r="J83">
            <v>69</v>
          </cell>
        </row>
        <row r="84">
          <cell r="J84">
            <v>49</v>
          </cell>
        </row>
        <row r="85">
          <cell r="J85">
            <v>46</v>
          </cell>
        </row>
        <row r="86">
          <cell r="J86">
            <v>69</v>
          </cell>
        </row>
        <row r="87">
          <cell r="J87">
            <v>65</v>
          </cell>
        </row>
        <row r="88">
          <cell r="J88">
            <v>57</v>
          </cell>
        </row>
        <row r="89">
          <cell r="J89">
            <v>65</v>
          </cell>
        </row>
        <row r="90">
          <cell r="J90">
            <v>57</v>
          </cell>
        </row>
        <row r="91">
          <cell r="J91">
            <v>65</v>
          </cell>
        </row>
        <row r="92">
          <cell r="J92">
            <v>57</v>
          </cell>
        </row>
        <row r="93">
          <cell r="J93">
            <v>79</v>
          </cell>
        </row>
        <row r="94">
          <cell r="J94">
            <v>83</v>
          </cell>
        </row>
        <row r="95">
          <cell r="J95">
            <v>83</v>
          </cell>
        </row>
        <row r="96">
          <cell r="J96">
            <v>378</v>
          </cell>
        </row>
        <row r="97">
          <cell r="J97">
            <v>65</v>
          </cell>
        </row>
        <row r="98">
          <cell r="J98">
            <v>65</v>
          </cell>
        </row>
        <row r="99">
          <cell r="J99">
            <v>65</v>
          </cell>
        </row>
        <row r="100">
          <cell r="J100">
            <v>69</v>
          </cell>
        </row>
        <row r="101">
          <cell r="J101">
            <v>59</v>
          </cell>
        </row>
        <row r="102">
          <cell r="J102">
            <v>432</v>
          </cell>
        </row>
        <row r="103">
          <cell r="J103">
            <v>432</v>
          </cell>
        </row>
        <row r="104">
          <cell r="J104">
            <v>429</v>
          </cell>
        </row>
        <row r="105">
          <cell r="J105">
            <v>382</v>
          </cell>
        </row>
        <row r="106">
          <cell r="J106">
            <v>378</v>
          </cell>
        </row>
        <row r="107">
          <cell r="J107">
            <v>72</v>
          </cell>
        </row>
        <row r="108">
          <cell r="J108">
            <v>46</v>
          </cell>
        </row>
        <row r="109">
          <cell r="J109">
            <v>46</v>
          </cell>
        </row>
        <row r="110">
          <cell r="J110">
            <v>394</v>
          </cell>
        </row>
        <row r="111">
          <cell r="J111">
            <v>46</v>
          </cell>
        </row>
        <row r="112">
          <cell r="J112">
            <v>69</v>
          </cell>
        </row>
        <row r="113">
          <cell r="J113">
            <v>46</v>
          </cell>
        </row>
        <row r="114">
          <cell r="J114">
            <v>394</v>
          </cell>
        </row>
        <row r="115">
          <cell r="J115">
            <v>65</v>
          </cell>
        </row>
        <row r="116">
          <cell r="J116">
            <v>409</v>
          </cell>
        </row>
        <row r="117">
          <cell r="J117">
            <v>409</v>
          </cell>
        </row>
        <row r="118">
          <cell r="J118">
            <v>74</v>
          </cell>
        </row>
        <row r="119">
          <cell r="J119">
            <v>74</v>
          </cell>
        </row>
        <row r="120">
          <cell r="J120">
            <v>74</v>
          </cell>
        </row>
        <row r="121">
          <cell r="J121">
            <v>64</v>
          </cell>
        </row>
        <row r="122">
          <cell r="J122">
            <v>65</v>
          </cell>
        </row>
        <row r="123">
          <cell r="J123">
            <v>57</v>
          </cell>
        </row>
        <row r="124">
          <cell r="J124">
            <v>59</v>
          </cell>
        </row>
        <row r="125">
          <cell r="J125">
            <v>469</v>
          </cell>
        </row>
        <row r="126">
          <cell r="J126">
            <v>460</v>
          </cell>
        </row>
        <row r="127">
          <cell r="J127">
            <v>394</v>
          </cell>
        </row>
        <row r="128">
          <cell r="J128">
            <v>460</v>
          </cell>
        </row>
        <row r="129">
          <cell r="J129">
            <v>379</v>
          </cell>
        </row>
        <row r="130">
          <cell r="J130">
            <v>67</v>
          </cell>
        </row>
        <row r="131">
          <cell r="J131">
            <v>47</v>
          </cell>
        </row>
        <row r="132">
          <cell r="J132">
            <v>47</v>
          </cell>
        </row>
        <row r="133">
          <cell r="J133">
            <v>64</v>
          </cell>
        </row>
        <row r="134">
          <cell r="J134">
            <v>460</v>
          </cell>
        </row>
        <row r="135">
          <cell r="J135">
            <v>69</v>
          </cell>
        </row>
        <row r="136">
          <cell r="J136">
            <v>58</v>
          </cell>
        </row>
        <row r="137">
          <cell r="J137">
            <v>66</v>
          </cell>
        </row>
        <row r="138">
          <cell r="J138">
            <v>49</v>
          </cell>
        </row>
        <row r="139">
          <cell r="J139">
            <v>47</v>
          </cell>
        </row>
        <row r="140">
          <cell r="J140">
            <v>0</v>
          </cell>
        </row>
        <row r="141">
          <cell r="J141">
            <v>0</v>
          </cell>
        </row>
        <row r="142">
          <cell r="J142">
            <v>137740</v>
          </cell>
        </row>
        <row r="143">
          <cell r="J143">
            <v>145124</v>
          </cell>
        </row>
        <row r="144">
          <cell r="J144">
            <v>369484</v>
          </cell>
        </row>
        <row r="145">
          <cell r="J145">
            <v>116724</v>
          </cell>
        </row>
        <row r="146">
          <cell r="J146">
            <v>35500</v>
          </cell>
        </row>
        <row r="147">
          <cell r="J147">
            <v>1342</v>
          </cell>
        </row>
        <row r="148">
          <cell r="J148">
            <v>341</v>
          </cell>
        </row>
        <row r="149">
          <cell r="J149">
            <v>829</v>
          </cell>
        </row>
        <row r="150">
          <cell r="J150">
            <v>1244</v>
          </cell>
        </row>
        <row r="151">
          <cell r="J151">
            <v>1659</v>
          </cell>
        </row>
        <row r="152">
          <cell r="J152">
            <v>2074</v>
          </cell>
        </row>
        <row r="153">
          <cell r="J153">
            <v>1366</v>
          </cell>
        </row>
        <row r="154">
          <cell r="J154">
            <v>1380</v>
          </cell>
        </row>
        <row r="155">
          <cell r="J155">
            <v>897</v>
          </cell>
        </row>
        <row r="156">
          <cell r="J156">
            <v>372</v>
          </cell>
        </row>
        <row r="157">
          <cell r="J157">
            <v>910</v>
          </cell>
        </row>
        <row r="158">
          <cell r="J158">
            <v>671</v>
          </cell>
        </row>
        <row r="159">
          <cell r="J159">
            <v>246</v>
          </cell>
        </row>
        <row r="160">
          <cell r="J160">
            <v>33660</v>
          </cell>
        </row>
        <row r="161">
          <cell r="J161">
            <v>36720</v>
          </cell>
        </row>
        <row r="162">
          <cell r="J162">
            <v>429408</v>
          </cell>
        </row>
        <row r="163">
          <cell r="J163">
            <v>88830</v>
          </cell>
        </row>
        <row r="164">
          <cell r="J164">
            <v>23.61</v>
          </cell>
        </row>
        <row r="165">
          <cell r="J165">
            <v>21500</v>
          </cell>
        </row>
        <row r="166">
          <cell r="J166">
            <v>12500</v>
          </cell>
        </row>
        <row r="167">
          <cell r="J167">
            <v>21762</v>
          </cell>
        </row>
        <row r="168">
          <cell r="J168">
            <v>43350</v>
          </cell>
        </row>
        <row r="169">
          <cell r="J169">
            <v>58520</v>
          </cell>
        </row>
        <row r="170">
          <cell r="J170">
            <v>40271</v>
          </cell>
        </row>
        <row r="171">
          <cell r="J171">
            <v>16970</v>
          </cell>
        </row>
        <row r="172">
          <cell r="J172">
            <v>25240</v>
          </cell>
        </row>
        <row r="173">
          <cell r="J173">
            <v>5392</v>
          </cell>
        </row>
        <row r="174">
          <cell r="J174">
            <v>45500</v>
          </cell>
        </row>
        <row r="175">
          <cell r="J175">
            <v>337700</v>
          </cell>
        </row>
        <row r="176">
          <cell r="J176">
            <v>1114000</v>
          </cell>
        </row>
        <row r="177">
          <cell r="J177">
            <v>302400</v>
          </cell>
        </row>
        <row r="178">
          <cell r="J178">
            <v>75</v>
          </cell>
        </row>
        <row r="179">
          <cell r="J179">
            <v>466</v>
          </cell>
        </row>
        <row r="180">
          <cell r="J180">
            <v>316</v>
          </cell>
        </row>
        <row r="181">
          <cell r="J181">
            <v>107</v>
          </cell>
        </row>
        <row r="182">
          <cell r="J182">
            <v>59</v>
          </cell>
        </row>
        <row r="183">
          <cell r="J183">
            <v>16520</v>
          </cell>
        </row>
        <row r="184">
          <cell r="J184">
            <v>20960</v>
          </cell>
        </row>
        <row r="185">
          <cell r="J185">
            <v>17340</v>
          </cell>
        </row>
        <row r="186">
          <cell r="J186">
            <v>18290</v>
          </cell>
        </row>
        <row r="187">
          <cell r="J187">
            <v>20010</v>
          </cell>
        </row>
        <row r="188">
          <cell r="J188">
            <v>4429</v>
          </cell>
        </row>
        <row r="189">
          <cell r="J189">
            <v>25350</v>
          </cell>
        </row>
        <row r="190">
          <cell r="J190">
            <v>20540</v>
          </cell>
        </row>
        <row r="191">
          <cell r="J191">
            <v>18990</v>
          </cell>
        </row>
        <row r="192">
          <cell r="J192">
            <v>6088</v>
          </cell>
        </row>
        <row r="193">
          <cell r="J193">
            <v>5101</v>
          </cell>
        </row>
        <row r="194">
          <cell r="J194">
            <v>5101</v>
          </cell>
        </row>
        <row r="195">
          <cell r="J195">
            <v>4429</v>
          </cell>
        </row>
        <row r="196">
          <cell r="J196">
            <v>77387</v>
          </cell>
        </row>
        <row r="197">
          <cell r="J197">
            <v>263894</v>
          </cell>
        </row>
        <row r="198">
          <cell r="J198">
            <v>505756</v>
          </cell>
        </row>
        <row r="199">
          <cell r="J199">
            <v>79257</v>
          </cell>
        </row>
        <row r="200">
          <cell r="J200">
            <v>283392</v>
          </cell>
        </row>
        <row r="201">
          <cell r="J201">
            <v>510720</v>
          </cell>
        </row>
        <row r="202">
          <cell r="J202">
            <v>369360</v>
          </cell>
        </row>
        <row r="203">
          <cell r="J203">
            <v>2033760</v>
          </cell>
        </row>
        <row r="204">
          <cell r="J204">
            <v>69508</v>
          </cell>
        </row>
        <row r="205">
          <cell r="J205">
            <v>816825</v>
          </cell>
        </row>
        <row r="206">
          <cell r="J206">
            <v>130329</v>
          </cell>
        </row>
        <row r="207">
          <cell r="J207">
            <v>11308</v>
          </cell>
        </row>
        <row r="208">
          <cell r="J208">
            <v>177700</v>
          </cell>
        </row>
        <row r="209">
          <cell r="J209">
            <v>158194</v>
          </cell>
        </row>
        <row r="210">
          <cell r="J210">
            <v>33034</v>
          </cell>
        </row>
        <row r="211">
          <cell r="J211">
            <v>250389</v>
          </cell>
        </row>
        <row r="212">
          <cell r="J212">
            <v>23372</v>
          </cell>
        </row>
        <row r="213">
          <cell r="J213">
            <v>49341</v>
          </cell>
        </row>
        <row r="214">
          <cell r="J214">
            <v>138504</v>
          </cell>
        </row>
        <row r="215">
          <cell r="J215">
            <v>560547</v>
          </cell>
        </row>
        <row r="216">
          <cell r="J216">
            <v>54984</v>
          </cell>
        </row>
        <row r="217">
          <cell r="J217">
            <v>179955</v>
          </cell>
        </row>
        <row r="218">
          <cell r="J218">
            <v>406444</v>
          </cell>
        </row>
        <row r="219">
          <cell r="J219">
            <v>44082</v>
          </cell>
        </row>
        <row r="220">
          <cell r="J220">
            <v>390888</v>
          </cell>
        </row>
        <row r="221">
          <cell r="J221">
            <v>288980</v>
          </cell>
        </row>
        <row r="222">
          <cell r="J222">
            <v>30300</v>
          </cell>
        </row>
        <row r="223">
          <cell r="J223">
            <v>77972</v>
          </cell>
        </row>
        <row r="224">
          <cell r="J224">
            <v>31916</v>
          </cell>
        </row>
        <row r="225">
          <cell r="J225">
            <v>406688</v>
          </cell>
        </row>
        <row r="226">
          <cell r="J226">
            <v>85050</v>
          </cell>
        </row>
        <row r="227">
          <cell r="J227">
            <v>22.38</v>
          </cell>
        </row>
        <row r="228">
          <cell r="J228">
            <v>29500</v>
          </cell>
        </row>
        <row r="229">
          <cell r="J229">
            <v>21000</v>
          </cell>
        </row>
        <row r="230">
          <cell r="J230">
            <v>52826</v>
          </cell>
        </row>
        <row r="231">
          <cell r="J231">
            <v>46470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領収書"/>
      <sheetName val="三者共催１"/>
      <sheetName val="三者共催２"/>
      <sheetName val="三者共催３"/>
      <sheetName val="三者共催４"/>
      <sheetName val="三者共催５"/>
      <sheetName val="三者共催６"/>
      <sheetName val="ビーチパーティー１"/>
      <sheetName val="ビーチパーティー５"/>
      <sheetName val="ビーチパーティー３"/>
      <sheetName val="ビーチパーティー４"/>
      <sheetName val="送別会１"/>
      <sheetName val="送別会２"/>
      <sheetName val="ボーリング"/>
      <sheetName val="Sheet7"/>
      <sheetName val="Sheet8"/>
      <sheetName val="Sheet9"/>
      <sheetName val="Sheet10"/>
      <sheetName val="Sheet11"/>
      <sheetName val="Sheet12"/>
      <sheetName val="Sheet13"/>
      <sheetName val="Sheet14"/>
      <sheetName val="Sheet15"/>
      <sheetName val="問題点"/>
      <sheetName val="遊水地概要"/>
      <sheetName val="保安林申請書"/>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0">
          <cell r="C50" t="str">
            <v>国頭村長＆本部町助役’Ｓ</v>
          </cell>
          <cell r="G50">
            <v>111</v>
          </cell>
        </row>
        <row r="51">
          <cell r="C51" t="str">
            <v>女教師昼下がりぶら下がり</v>
          </cell>
          <cell r="G51">
            <v>120</v>
          </cell>
        </row>
        <row r="52">
          <cell r="C52" t="str">
            <v>北部病院Ａ</v>
          </cell>
          <cell r="G52">
            <v>115</v>
          </cell>
        </row>
        <row r="53">
          <cell r="C53" t="str">
            <v>道の日Ｔシャツ’Ｓ</v>
          </cell>
          <cell r="G53">
            <v>76</v>
          </cell>
        </row>
        <row r="54">
          <cell r="C54" t="str">
            <v>ちかっぺクラブ</v>
          </cell>
          <cell r="G54">
            <v>126</v>
          </cell>
        </row>
        <row r="55">
          <cell r="C55" t="str">
            <v>北部病院Ａ</v>
          </cell>
          <cell r="G55">
            <v>116</v>
          </cell>
        </row>
        <row r="56">
          <cell r="C56" t="str">
            <v>太公望ｆｏｒＭＥＮ</v>
          </cell>
          <cell r="G56">
            <v>130</v>
          </cell>
        </row>
        <row r="57">
          <cell r="C57">
            <v>0</v>
          </cell>
          <cell r="G57">
            <v>0</v>
          </cell>
        </row>
        <row r="58">
          <cell r="C58">
            <v>0</v>
          </cell>
          <cell r="G5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更新履歴"/>
      <sheetName val="入力データ"/>
      <sheetName val="運用5検査結果通知"/>
      <sheetName val="検査調書"/>
      <sheetName val="出来高（単年）"/>
      <sheetName val="出来高（一部完成）"/>
      <sheetName val="出来高（2年）"/>
      <sheetName val="1検査復命書"/>
      <sheetName val="2内訳書(完成)"/>
      <sheetName val="3内訳書(一部完成)"/>
      <sheetName val="4内訳表(既済)"/>
      <sheetName val="5検査結果通知"/>
      <sheetName val="6一部完成検査結果通知"/>
      <sheetName val="7既済検査確認通知"/>
      <sheetName val="8修補請求"/>
      <sheetName val="9修補完了通知"/>
      <sheetName val="10補助検査調書"/>
      <sheetName val="細目別採点表"/>
      <sheetName val="工事成績採点表"/>
      <sheetName val="成績評定表"/>
      <sheetName val="成績通知表"/>
      <sheetName val="項目別評定"/>
      <sheetName val="採点表計算"/>
      <sheetName val="各シートへジャンプ"/>
      <sheetName val="現場監督員_施工体制状況"/>
      <sheetName val="現場監督員_出来形（総合）"/>
      <sheetName val="現場監督員_出来形（土木）"/>
      <sheetName val="別紙ー４"/>
      <sheetName val="現場監督員_出来形（機械）"/>
      <sheetName val="現場監督員_出来形（電気）"/>
      <sheetName val="現場監督員計算"/>
      <sheetName val="現場監督員_品質（総合）"/>
      <sheetName val="現場監督員_品質（土木）"/>
      <sheetName val="現場監督員_品質（機械）"/>
      <sheetName val="現場監督員_品質（電気）"/>
      <sheetName val="現場監督員_品質（維持・補修）"/>
      <sheetName val="現場監督員_品質（港湾浚渫）"/>
      <sheetName val="現場監督員_創意工夫"/>
      <sheetName val="主任監督員（工程）"/>
      <sheetName val="主任監督員（安全）"/>
      <sheetName val="主任監督員（特性）"/>
      <sheetName val="主任監督員（社会）"/>
      <sheetName val="主任監督員_（法令遵守）"/>
      <sheetName val="主任監督員計算"/>
      <sheetName val="検査官_施工状況"/>
      <sheetName val="検査官_出来形（総合）"/>
      <sheetName val="検査官_出来形（土木）"/>
      <sheetName val="検査官計算"/>
      <sheetName val="検査官_出来形（機械）"/>
      <sheetName val="検査官_出来形（電気）"/>
      <sheetName val="検査官_品質_総合"/>
      <sheetName val="シート削除用"/>
      <sheetName val="検査官計算（品質_総合）"/>
      <sheetName val="検査官_品質（コン）"/>
      <sheetName val="検査官_品質（土）"/>
      <sheetName val="検査官_品質（護岸）"/>
      <sheetName val="検査官_品質（鋼橋）"/>
      <sheetName val="検査官_品質（砂防）"/>
      <sheetName val="検査官_品質（舗装）"/>
      <sheetName val="検査官_品質（法面）"/>
      <sheetName val="検査官_品質（基礎）"/>
      <sheetName val="検査官_品質（海岸）"/>
      <sheetName val="検査官_品質（ＰＣ）"/>
      <sheetName val="検査官_品質（塗装）"/>
      <sheetName val="検査官_品質（トンネル）"/>
      <sheetName val="検査官_品質（植栽）"/>
      <sheetName val="検査官_品質（柵）"/>
      <sheetName val="検査官_品質（電線共同溝）"/>
      <sheetName val="検査官計算 （品質_土木）"/>
      <sheetName val="検査官計算 （品質_土木追加）"/>
      <sheetName val="検査官_品質（維持）"/>
      <sheetName val="検査官_品質（修繕）"/>
      <sheetName val="検査官_品質（土木_機械）"/>
      <sheetName val="検査官_品質（土木_電気）"/>
      <sheetName val="検査官_品質（通信）"/>
      <sheetName val="検査官_品質（空港舗装）"/>
      <sheetName val="検査官_品質（港湾）"/>
      <sheetName val="検査官_品質（空港用造）"/>
      <sheetName val="検査官_品質（区画線）"/>
      <sheetName val="検査官_品質（標識）"/>
      <sheetName val="検査官_品質（地滑）"/>
      <sheetName val="検査官_品質（土木関連_建築）"/>
      <sheetName val="検査官_品質（二次製品構造物）"/>
      <sheetName val="検査官_品質（補強土壁工事）"/>
      <sheetName val="検査官_品質（取壊工事）"/>
      <sheetName val="検査官_品質（共同溝シールド）"/>
      <sheetName val="検査官_品質（下水道工事）"/>
      <sheetName val="検査官_品質（管水路）"/>
      <sheetName val="検査官_品質（仮設工）"/>
      <sheetName val="検査官_品質（フィルダム・ため池）"/>
      <sheetName val="検査官_品質（柵工、筋工、伏工）"/>
      <sheetName val="検査官_品質（土工事（区画整理、農地造成））"/>
      <sheetName val="検査官_品質（電気通信設備）"/>
      <sheetName val="検査官計算 （品質_農林等）"/>
      <sheetName val="検査官_品質（施設機械設備_用排水ポンプ）"/>
      <sheetName val="検査官_品質（施設機械設備_除塵設備）"/>
      <sheetName val="検査官_品質（水管橋）"/>
      <sheetName val="検査官_品質（林道土工工事）"/>
      <sheetName val="検査官_品質（木材木製品工事）"/>
      <sheetName val="検査官_品質（ほ場整備工）"/>
      <sheetName val="検査官_品質（水道）"/>
      <sheetName val="検査官_品質（合併）"/>
      <sheetName val="検査官計算 （その他合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I3" t="str">
            <v>コンクリート構造物工事</v>
          </cell>
        </row>
        <row r="4">
          <cell r="I4" t="str">
            <v>法面工事</v>
          </cell>
        </row>
        <row r="5">
          <cell r="I5" t="str">
            <v>鋼橋工事</v>
          </cell>
        </row>
        <row r="6">
          <cell r="I6" t="str">
            <v>舗装工事</v>
          </cell>
        </row>
        <row r="7">
          <cell r="I7" t="str">
            <v>空港舗装工事</v>
          </cell>
        </row>
        <row r="8">
          <cell r="I8" t="str">
            <v>港湾築造工事</v>
          </cell>
        </row>
        <row r="9">
          <cell r="I9" t="str">
            <v>維持工事</v>
          </cell>
        </row>
        <row r="10">
          <cell r="I10" t="str">
            <v>修繕工事</v>
          </cell>
        </row>
        <row r="11">
          <cell r="I11" t="str">
            <v>機械設備工事（土木）</v>
          </cell>
        </row>
        <row r="12">
          <cell r="I12" t="str">
            <v>電気設備照明設備その他類似工事</v>
          </cell>
        </row>
        <row r="13">
          <cell r="I13" t="str">
            <v>建築工事（土木関連）</v>
          </cell>
        </row>
        <row r="14">
          <cell r="I14" t="str">
            <v>植栽工事</v>
          </cell>
        </row>
        <row r="15">
          <cell r="I15" t="str">
            <v>標識</v>
          </cell>
        </row>
        <row r="16">
          <cell r="I16" t="str">
            <v>塗装工事</v>
          </cell>
        </row>
        <row r="17">
          <cell r="I17" t="str">
            <v>区画線等設置工事</v>
          </cell>
        </row>
        <row r="18">
          <cell r="I18" t="str">
            <v>砂防構造物工事</v>
          </cell>
        </row>
        <row r="19">
          <cell r="I19" t="str">
            <v>海岸工事</v>
          </cell>
        </row>
        <row r="20">
          <cell r="I20" t="str">
            <v>トンネル工事</v>
          </cell>
        </row>
        <row r="21">
          <cell r="I21" t="str">
            <v>土工事(切土、盛土,築堤)</v>
          </cell>
        </row>
        <row r="22">
          <cell r="I22" t="str">
            <v>空港用地造成工事</v>
          </cell>
        </row>
        <row r="23">
          <cell r="I23" t="str">
            <v>護岸・根固・水制工事</v>
          </cell>
        </row>
        <row r="24">
          <cell r="I24" t="str">
            <v>地滑り防止工事(集水井戸含）</v>
          </cell>
        </row>
        <row r="25">
          <cell r="I25" t="str">
            <v>基礎工工事（地盤改良含）</v>
          </cell>
        </row>
        <row r="26">
          <cell r="I26" t="str">
            <v>コンクリート橋工事（ＰＣ,ＲＣ）</v>
          </cell>
        </row>
        <row r="27">
          <cell r="I27" t="str">
            <v>防護柵工事(網)</v>
          </cell>
        </row>
        <row r="28">
          <cell r="I28" t="str">
            <v>通信設備受変電設備その他類似工事</v>
          </cell>
        </row>
        <row r="29">
          <cell r="I29" t="str">
            <v>二次製品構造物</v>
          </cell>
        </row>
        <row r="30">
          <cell r="I30" t="str">
            <v>補強土壁工事</v>
          </cell>
        </row>
        <row r="31">
          <cell r="I31" t="str">
            <v>取壊し工事</v>
          </cell>
        </row>
        <row r="32">
          <cell r="I32" t="str">
            <v>共同溝シールド工事</v>
          </cell>
        </row>
        <row r="33">
          <cell r="I33" t="str">
            <v>下水道工事</v>
          </cell>
        </row>
        <row r="34">
          <cell r="I34" t="str">
            <v>管水路工事</v>
          </cell>
        </row>
        <row r="35">
          <cell r="I35" t="str">
            <v>電線共同溝工事</v>
          </cell>
        </row>
        <row r="36">
          <cell r="I36" t="str">
            <v>仮設工工事</v>
          </cell>
        </row>
        <row r="37">
          <cell r="I37" t="str">
            <v>フィルダム・ため池工事</v>
          </cell>
        </row>
        <row r="38">
          <cell r="I38" t="str">
            <v>柵工、筋工、伏工工事</v>
          </cell>
        </row>
        <row r="39">
          <cell r="I39" t="str">
            <v>土工事（区画整理、農地造成）</v>
          </cell>
        </row>
        <row r="40">
          <cell r="I40" t="str">
            <v>電気通信設備（農林事業）</v>
          </cell>
        </row>
        <row r="41">
          <cell r="I41" t="str">
            <v>施設機械設備（用排水ポンプ・構成付属設備）</v>
          </cell>
        </row>
        <row r="42">
          <cell r="I42" t="str">
            <v>施設機械設備（除塵設備・構成付属設備）</v>
          </cell>
        </row>
        <row r="43">
          <cell r="I43" t="str">
            <v>水管橋</v>
          </cell>
        </row>
        <row r="44">
          <cell r="I44" t="str">
            <v>林道土工工事</v>
          </cell>
        </row>
        <row r="45">
          <cell r="I45" t="str">
            <v>木材木製品工事</v>
          </cell>
        </row>
        <row r="46">
          <cell r="I46" t="str">
            <v>ほ場整備工（整地工等、暗渠排水工）</v>
          </cell>
        </row>
        <row r="47">
          <cell r="I47" t="str">
            <v>上水道工事</v>
          </cell>
        </row>
        <row r="48">
          <cell r="I48" t="str">
            <v>その他の工事合併工事</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103.bin"/><Relationship Id="rId4" Type="http://schemas.openxmlformats.org/officeDocument/2006/relationships/comments" Target="../comments24.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45.bin"/><Relationship Id="rId4" Type="http://schemas.openxmlformats.org/officeDocument/2006/relationships/comments" Target="../comments6.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51.bin"/><Relationship Id="rId4" Type="http://schemas.openxmlformats.org/officeDocument/2006/relationships/comments" Target="../comments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62.bin"/><Relationship Id="rId4" Type="http://schemas.openxmlformats.org/officeDocument/2006/relationships/comments" Target="../comments1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63.bin"/><Relationship Id="rId4" Type="http://schemas.openxmlformats.org/officeDocument/2006/relationships/comments" Target="../comments16.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80.bin"/><Relationship Id="rId4" Type="http://schemas.openxmlformats.org/officeDocument/2006/relationships/comments" Target="../comments21.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92.bin"/><Relationship Id="rId4" Type="http://schemas.openxmlformats.org/officeDocument/2006/relationships/comments" Target="../comments22.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46"/>
  <sheetViews>
    <sheetView zoomScaleNormal="100" workbookViewId="0">
      <selection activeCell="AI10" sqref="AI10"/>
    </sheetView>
  </sheetViews>
  <sheetFormatPr defaultRowHeight="12" outlineLevelCol="1"/>
  <cols>
    <col min="1" max="1" width="12.875" style="1408" bestFit="1" customWidth="1"/>
    <col min="2" max="2" width="18.75" style="1408" customWidth="1"/>
    <col min="3" max="3" width="3.375" style="1408" bestFit="1" customWidth="1"/>
    <col min="4" max="4" width="5.625" style="1408" customWidth="1"/>
    <col min="5" max="5" width="3.75" style="1408" bestFit="1" customWidth="1"/>
    <col min="6" max="6" width="3.375" style="1408" bestFit="1" customWidth="1"/>
    <col min="7" max="7" width="3.625" style="1408" bestFit="1" customWidth="1"/>
    <col min="8" max="8" width="3.375" style="1408" bestFit="1" customWidth="1"/>
    <col min="9" max="9" width="3.625" style="1408" bestFit="1" customWidth="1"/>
    <col min="10" max="10" width="3.375" style="1408" bestFit="1" customWidth="1"/>
    <col min="11" max="11" width="3.125" style="1408" customWidth="1"/>
    <col min="12" max="12" width="3.125" style="1409" customWidth="1" outlineLevel="1"/>
    <col min="13" max="13" width="21" style="1408" hidden="1" customWidth="1" outlineLevel="1"/>
    <col min="14" max="14" width="5.25" style="1408" hidden="1" customWidth="1" outlineLevel="1"/>
    <col min="15" max="15" width="3.5" style="1408" hidden="1" customWidth="1" outlineLevel="1"/>
    <col min="16" max="16" width="3.375" style="1408" hidden="1" customWidth="1" outlineLevel="1"/>
    <col min="17" max="17" width="2.5" style="1408" hidden="1" customWidth="1" outlineLevel="1"/>
    <col min="18" max="18" width="3.375" style="1408" hidden="1" customWidth="1" outlineLevel="1"/>
    <col min="19" max="19" width="3.5" style="1408" hidden="1" customWidth="1" outlineLevel="1"/>
    <col min="20" max="20" width="3.375" style="1408" hidden="1" customWidth="1" outlineLevel="1"/>
    <col min="21" max="21" width="2.875" style="1408" hidden="1" customWidth="1" outlineLevel="1"/>
    <col min="22" max="22" width="6.375" style="1408" hidden="1" customWidth="1" outlineLevel="1"/>
    <col min="23" max="23" width="5.25" style="1408" hidden="1" customWidth="1" outlineLevel="1"/>
    <col min="24" max="24" width="6.5" style="1408" hidden="1" customWidth="1" outlineLevel="1"/>
    <col min="25" max="25" width="3.375" style="1408" hidden="1" customWidth="1" outlineLevel="1"/>
    <col min="26" max="26" width="2.5" style="1408" hidden="1" customWidth="1" outlineLevel="1"/>
    <col min="27" max="27" width="3.375" style="1408" hidden="1" customWidth="1" outlineLevel="1"/>
    <col min="28" max="28" width="3.5" style="1408" hidden="1" customWidth="1" outlineLevel="1"/>
    <col min="29" max="29" width="3.375" style="1408" hidden="1" customWidth="1" outlineLevel="1"/>
    <col min="30" max="30" width="9" style="1408" customWidth="1" collapsed="1"/>
    <col min="31" max="16384" width="9" style="1408"/>
  </cols>
  <sheetData>
    <row r="1" spans="1:30">
      <c r="A1" s="1394"/>
      <c r="B1" s="1393" t="s">
        <v>966</v>
      </c>
      <c r="C1" s="1394"/>
      <c r="D1" s="1394"/>
      <c r="E1" s="1394"/>
      <c r="F1" s="1394"/>
      <c r="G1" s="1394"/>
      <c r="H1" s="1394"/>
      <c r="I1" s="1394"/>
      <c r="J1" s="1394"/>
      <c r="K1" s="1394"/>
      <c r="L1" s="1395"/>
      <c r="M1" s="1394"/>
      <c r="N1" s="1394"/>
      <c r="O1" s="1394"/>
      <c r="P1" s="1394"/>
      <c r="Q1" s="1394"/>
      <c r="R1" s="1394"/>
      <c r="S1" s="1394"/>
      <c r="T1" s="1394"/>
      <c r="U1" s="1394"/>
      <c r="V1" s="1394"/>
      <c r="W1" s="1394"/>
      <c r="X1" s="1394"/>
      <c r="Y1" s="1394"/>
      <c r="Z1" s="1394"/>
      <c r="AA1" s="1394"/>
      <c r="AB1" s="1394"/>
      <c r="AC1" s="1394"/>
      <c r="AD1" s="1394"/>
    </row>
    <row r="2" spans="1:30">
      <c r="A2" s="1397" t="s">
        <v>967</v>
      </c>
      <c r="B2" s="1394" t="s">
        <v>968</v>
      </c>
      <c r="C2" s="1395"/>
      <c r="D2" s="1394"/>
      <c r="E2" s="1394"/>
      <c r="F2" s="1394"/>
      <c r="G2" s="1394"/>
      <c r="H2" s="1394"/>
      <c r="I2" s="1394"/>
      <c r="J2" s="1394"/>
      <c r="K2" s="1394"/>
      <c r="L2" s="1395"/>
      <c r="M2" s="1394"/>
      <c r="N2" s="1394"/>
      <c r="O2" s="1394"/>
      <c r="P2" s="1394"/>
      <c r="Q2" s="1394"/>
      <c r="R2" s="1394"/>
      <c r="S2" s="1394"/>
      <c r="T2" s="1394"/>
      <c r="U2" s="1394"/>
      <c r="V2" s="1394"/>
      <c r="W2" s="1394"/>
      <c r="X2" s="1394"/>
      <c r="Y2" s="1394"/>
      <c r="Z2" s="1394"/>
      <c r="AA2" s="1394"/>
      <c r="AB2" s="1394"/>
      <c r="AC2" s="1394"/>
      <c r="AD2" s="1394"/>
    </row>
    <row r="3" spans="1:30">
      <c r="A3" s="1397" t="s">
        <v>967</v>
      </c>
      <c r="B3" s="1394" t="s">
        <v>969</v>
      </c>
      <c r="C3" s="1395"/>
      <c r="D3" s="1394"/>
      <c r="E3" s="1394"/>
      <c r="F3" s="1394"/>
      <c r="G3" s="1394"/>
      <c r="H3" s="1394"/>
      <c r="I3" s="1394"/>
      <c r="J3" s="1394"/>
      <c r="K3" s="1394"/>
      <c r="L3" s="1395"/>
      <c r="M3" s="1394"/>
      <c r="N3" s="1394"/>
      <c r="O3" s="1394"/>
      <c r="P3" s="1394"/>
      <c r="Q3" s="1394"/>
      <c r="R3" s="1394"/>
      <c r="S3" s="1394"/>
      <c r="T3" s="1394"/>
      <c r="U3" s="1394"/>
      <c r="V3" s="1394"/>
      <c r="W3" s="1394"/>
      <c r="X3" s="1394"/>
      <c r="Y3" s="1394"/>
      <c r="Z3" s="1394"/>
      <c r="AA3" s="1394"/>
      <c r="AB3" s="1394"/>
      <c r="AC3" s="1394"/>
      <c r="AD3" s="1394"/>
    </row>
    <row r="4" spans="1:30">
      <c r="A4" s="1397" t="s">
        <v>967</v>
      </c>
      <c r="B4" s="1394" t="s">
        <v>2442</v>
      </c>
      <c r="C4" s="1394"/>
      <c r="D4" s="1394"/>
      <c r="E4" s="1394"/>
      <c r="F4" s="1394"/>
      <c r="G4" s="1394"/>
      <c r="H4" s="1394"/>
      <c r="I4" s="1394"/>
      <c r="J4" s="1394"/>
      <c r="K4" s="1394"/>
      <c r="L4" s="1395"/>
      <c r="M4" s="1394"/>
      <c r="N4" s="1394"/>
      <c r="O4" s="1394"/>
      <c r="P4" s="1394"/>
      <c r="Q4" s="1394"/>
      <c r="R4" s="1394"/>
      <c r="S4" s="1394"/>
      <c r="T4" s="1394"/>
      <c r="U4" s="1394"/>
      <c r="V4" s="1394"/>
      <c r="W4" s="1394"/>
      <c r="X4" s="1394"/>
      <c r="Y4" s="1394"/>
      <c r="Z4" s="1394"/>
      <c r="AA4" s="1394"/>
      <c r="AB4" s="1394"/>
      <c r="AC4" s="1394"/>
      <c r="AD4" s="1394"/>
    </row>
    <row r="5" spans="1:30">
      <c r="A5" s="1394"/>
      <c r="B5" s="1394"/>
      <c r="C5" s="1394"/>
      <c r="D5" s="1394"/>
      <c r="E5" s="1394"/>
      <c r="F5" s="1394"/>
      <c r="G5" s="1394"/>
      <c r="H5" s="1394"/>
      <c r="I5" s="1394"/>
      <c r="J5" s="1394"/>
      <c r="K5" s="1394"/>
      <c r="L5" s="1395"/>
      <c r="M5" s="1394"/>
      <c r="N5" s="1394"/>
      <c r="O5" s="1394"/>
      <c r="P5" s="1394"/>
      <c r="Q5" s="1394"/>
      <c r="R5" s="1394"/>
      <c r="S5" s="1394"/>
      <c r="T5" s="1394"/>
      <c r="U5" s="1394"/>
      <c r="V5" s="1394"/>
      <c r="W5" s="1394"/>
      <c r="X5" s="1394"/>
      <c r="Y5" s="1394"/>
      <c r="Z5" s="1394"/>
      <c r="AA5" s="1394"/>
      <c r="AB5" s="1394"/>
      <c r="AC5" s="1394"/>
      <c r="AD5" s="1394"/>
    </row>
    <row r="6" spans="1:30">
      <c r="A6" s="1394"/>
      <c r="B6" s="1396" t="s">
        <v>970</v>
      </c>
      <c r="C6" s="1394"/>
      <c r="D6" s="1397" t="s">
        <v>971</v>
      </c>
      <c r="E6" s="1477">
        <v>45383</v>
      </c>
      <c r="F6" s="1477"/>
      <c r="G6" s="1477"/>
      <c r="H6" s="1477"/>
      <c r="I6" s="1394"/>
      <c r="J6" s="1394"/>
      <c r="K6" s="1394"/>
      <c r="L6" s="1395"/>
      <c r="M6" s="1394" t="str">
        <f>D8</f>
        <v>沖縄県公営企業管理者</v>
      </c>
      <c r="N6" s="1394"/>
      <c r="O6" s="1394"/>
      <c r="P6" s="1394"/>
      <c r="Q6" s="1394"/>
      <c r="R6" s="1394"/>
      <c r="S6" s="1394"/>
      <c r="T6" s="1394"/>
      <c r="U6" s="1394"/>
      <c r="V6" s="1394"/>
      <c r="W6" s="1394"/>
      <c r="X6" s="1394"/>
      <c r="Y6" s="1394"/>
      <c r="Z6" s="1394"/>
      <c r="AA6" s="1394"/>
      <c r="AB6" s="1394"/>
      <c r="AC6" s="1394"/>
      <c r="AD6" s="1394"/>
    </row>
    <row r="7" spans="1:30">
      <c r="A7" s="1397"/>
      <c r="B7" s="1395"/>
      <c r="C7" s="1394"/>
      <c r="D7" s="1394"/>
      <c r="E7" s="1394"/>
      <c r="F7" s="1394"/>
      <c r="G7" s="1394"/>
      <c r="H7" s="1394"/>
      <c r="I7" s="1394"/>
      <c r="J7" s="1394"/>
      <c r="K7" s="1394"/>
      <c r="L7" s="1395"/>
      <c r="M7" s="1394" t="str">
        <f>+$D9&amp;" 　"&amp;$H9&amp;" 　印 "</f>
        <v xml:space="preserve">企業局長 　宮城　力 　印 </v>
      </c>
      <c r="N7" s="1394"/>
      <c r="O7" s="1394"/>
      <c r="P7" s="1394"/>
      <c r="Q7" s="1394"/>
      <c r="R7" s="1394"/>
      <c r="S7" s="1394"/>
      <c r="T7" s="1394"/>
      <c r="U7" s="1394"/>
      <c r="V7" s="1394"/>
      <c r="W7" s="1394"/>
      <c r="X7" s="1394"/>
      <c r="Y7" s="1394"/>
      <c r="Z7" s="1394"/>
      <c r="AA7" s="1394"/>
      <c r="AB7" s="1394"/>
      <c r="AC7" s="1394"/>
      <c r="AD7" s="1394"/>
    </row>
    <row r="8" spans="1:30">
      <c r="A8" s="1394" t="s">
        <v>972</v>
      </c>
      <c r="B8" s="1395"/>
      <c r="C8" s="1394"/>
      <c r="D8" s="1435" t="s">
        <v>2443</v>
      </c>
      <c r="E8" s="1394"/>
      <c r="F8" s="1394"/>
      <c r="G8" s="1394"/>
      <c r="H8" s="1394"/>
      <c r="I8" s="1394"/>
      <c r="J8" s="1394"/>
      <c r="K8" s="1394"/>
      <c r="L8" s="1395"/>
      <c r="M8" s="1394" t="str">
        <f>D8</f>
        <v>沖縄県公営企業管理者</v>
      </c>
      <c r="N8" s="1394"/>
      <c r="O8" s="1394"/>
      <c r="P8" s="1394"/>
      <c r="Q8" s="1394"/>
      <c r="R8" s="1394"/>
      <c r="S8" s="1394"/>
      <c r="T8" s="1394"/>
      <c r="U8" s="1394" t="str">
        <f>D8</f>
        <v>沖縄県公営企業管理者</v>
      </c>
      <c r="V8" s="1394"/>
      <c r="W8" s="1394"/>
      <c r="X8" s="1394"/>
      <c r="Y8" s="1394"/>
      <c r="Z8" s="1394"/>
      <c r="AA8" s="1394"/>
      <c r="AB8" s="1394"/>
      <c r="AC8" s="1394"/>
      <c r="AD8" s="1394"/>
    </row>
    <row r="9" spans="1:30">
      <c r="B9" s="1394"/>
      <c r="C9" s="1394"/>
      <c r="D9" s="1396" t="s">
        <v>2444</v>
      </c>
      <c r="E9" s="1395"/>
      <c r="F9" s="1395"/>
      <c r="G9" s="1394"/>
      <c r="H9" s="1396" t="s">
        <v>2445</v>
      </c>
      <c r="I9" s="1395"/>
      <c r="J9" s="1395"/>
      <c r="K9" s="1395"/>
      <c r="L9" s="1395"/>
      <c r="M9" s="1394" t="str">
        <f>+$D9&amp;" 　"&amp;$H9</f>
        <v>企業局長 　宮城　力</v>
      </c>
      <c r="N9" s="1394"/>
      <c r="O9" s="1394"/>
      <c r="P9" s="1394"/>
      <c r="Q9" s="1394"/>
      <c r="R9" s="1394"/>
      <c r="S9" s="1394"/>
      <c r="T9" s="1394"/>
      <c r="U9" s="1394" t="str">
        <f>+$D9&amp;" 　"&amp;$H9&amp;"　　殿"</f>
        <v>企業局長 　宮城　力　　殿</v>
      </c>
      <c r="V9" s="1394"/>
      <c r="W9" s="1394"/>
      <c r="X9" s="1394"/>
      <c r="Y9" s="1394"/>
      <c r="Z9" s="1394"/>
      <c r="AA9" s="1394"/>
      <c r="AB9" s="1394"/>
      <c r="AC9" s="1394"/>
      <c r="AD9" s="1394"/>
    </row>
    <row r="10" spans="1:30" ht="12.75" thickBot="1">
      <c r="A10" s="1428"/>
      <c r="B10" s="1428"/>
      <c r="C10" s="1428"/>
      <c r="D10" s="1428"/>
      <c r="E10" s="1428"/>
      <c r="F10" s="1428"/>
      <c r="G10" s="1428"/>
      <c r="H10" s="1428"/>
      <c r="I10" s="1428"/>
      <c r="J10" s="1428"/>
      <c r="K10" s="1428"/>
      <c r="L10" s="1429"/>
      <c r="M10" s="1428" t="s">
        <v>2210</v>
      </c>
      <c r="N10" s="1428"/>
      <c r="O10" s="1428"/>
      <c r="P10" s="1428"/>
      <c r="Q10" s="1428"/>
      <c r="R10" s="1428"/>
      <c r="S10" s="1428"/>
      <c r="T10" s="1428"/>
      <c r="U10" s="1428"/>
      <c r="V10" s="1428"/>
      <c r="W10" s="1428"/>
      <c r="X10" s="1428"/>
      <c r="Y10" s="1428"/>
      <c r="Z10" s="1428"/>
      <c r="AA10" s="1428"/>
      <c r="AB10" s="1428"/>
      <c r="AC10" s="1428"/>
      <c r="AD10" s="1398"/>
    </row>
    <row r="11" spans="1:30">
      <c r="A11" s="1398"/>
      <c r="B11" s="1398"/>
      <c r="C11" s="1398"/>
      <c r="D11" s="1398"/>
      <c r="E11" s="1398"/>
      <c r="F11" s="1398"/>
      <c r="G11" s="1398"/>
      <c r="H11" s="1398"/>
      <c r="I11" s="1398"/>
      <c r="J11" s="1398"/>
      <c r="K11" s="1398"/>
      <c r="L11" s="1399"/>
      <c r="M11" s="1398"/>
      <c r="N11" s="1398"/>
      <c r="O11" s="1398"/>
      <c r="P11" s="1398"/>
      <c r="Q11" s="1398"/>
      <c r="R11" s="1398"/>
      <c r="S11" s="1398"/>
      <c r="T11" s="1398"/>
      <c r="U11" s="1398"/>
      <c r="V11" s="1398"/>
      <c r="W11" s="1398"/>
      <c r="X11" s="1398"/>
      <c r="Y11" s="1398"/>
      <c r="Z11" s="1398"/>
      <c r="AA11" s="1398"/>
      <c r="AB11" s="1398"/>
      <c r="AC11" s="1398"/>
      <c r="AD11" s="1398"/>
    </row>
    <row r="12" spans="1:30">
      <c r="A12" s="1398"/>
      <c r="B12" s="1398" t="s">
        <v>2436</v>
      </c>
      <c r="C12" s="1398"/>
      <c r="D12" s="1392" t="s">
        <v>2446</v>
      </c>
      <c r="E12" s="1392"/>
      <c r="F12" s="1392"/>
      <c r="G12" s="1399"/>
      <c r="H12" s="1392" t="s">
        <v>2440</v>
      </c>
      <c r="I12" s="1392"/>
      <c r="J12" s="1392"/>
      <c r="K12" s="1399"/>
      <c r="L12" s="1399"/>
      <c r="M12" s="1394" t="str">
        <f>+$D12&amp;" "&amp;$H12</f>
        <v>○○浄水管理事務所 　×××××班</v>
      </c>
      <c r="N12" s="1398"/>
      <c r="O12" s="1398"/>
      <c r="P12" s="1398"/>
      <c r="Q12" s="1398"/>
      <c r="R12" s="1398"/>
      <c r="S12" s="1398"/>
      <c r="T12" s="1398"/>
      <c r="U12" s="1398"/>
      <c r="V12" s="1398"/>
      <c r="W12" s="1398"/>
      <c r="X12" s="1398"/>
      <c r="Y12" s="1398"/>
      <c r="Z12" s="1398"/>
      <c r="AA12" s="1398"/>
      <c r="AB12" s="1398"/>
      <c r="AC12" s="1398"/>
      <c r="AD12" s="1398"/>
    </row>
    <row r="13" spans="1:30">
      <c r="A13" s="1398"/>
      <c r="B13" s="1398" t="s">
        <v>2437</v>
      </c>
      <c r="C13" s="1398"/>
      <c r="D13" s="1479" t="s">
        <v>2439</v>
      </c>
      <c r="E13" s="1479"/>
      <c r="F13" s="1479"/>
      <c r="G13" s="1479"/>
      <c r="H13" s="1479"/>
      <c r="I13" s="1479"/>
      <c r="J13" s="1399"/>
      <c r="K13" s="1399"/>
      <c r="L13" s="1399"/>
      <c r="M13" s="1394" t="str">
        <f t="shared" ref="M13:M14" si="0">+D13</f>
        <v>技術　一郎</v>
      </c>
      <c r="N13" s="1398"/>
      <c r="O13" s="1398"/>
      <c r="P13" s="1398"/>
      <c r="Q13" s="1398"/>
      <c r="R13" s="1398"/>
      <c r="S13" s="1398"/>
      <c r="T13" s="1398"/>
      <c r="U13" s="1398"/>
      <c r="V13" s="1398"/>
      <c r="W13" s="1398"/>
      <c r="X13" s="1398"/>
      <c r="Y13" s="1398"/>
      <c r="Z13" s="1398"/>
      <c r="AA13" s="1398"/>
      <c r="AB13" s="1398"/>
      <c r="AC13" s="1398"/>
      <c r="AD13" s="1398"/>
    </row>
    <row r="14" spans="1:30">
      <c r="A14" s="1398"/>
      <c r="B14" s="1398" t="s">
        <v>2438</v>
      </c>
      <c r="C14" s="1398"/>
      <c r="D14" s="1479" t="s">
        <v>2441</v>
      </c>
      <c r="E14" s="1479"/>
      <c r="F14" s="1479"/>
      <c r="G14" s="1479"/>
      <c r="H14" s="1479"/>
      <c r="I14" s="1479"/>
      <c r="J14" s="1412"/>
      <c r="K14" s="1412"/>
      <c r="L14" s="1412"/>
      <c r="M14" s="1394" t="str">
        <f t="shared" si="0"/>
        <v>０００－１１１－２２２２</v>
      </c>
      <c r="N14" s="1398"/>
      <c r="O14" s="1398"/>
      <c r="P14" s="1398"/>
      <c r="Q14" s="1398"/>
      <c r="R14" s="1398"/>
      <c r="S14" s="1398"/>
      <c r="T14" s="1398"/>
      <c r="U14" s="1398"/>
      <c r="V14" s="1398"/>
      <c r="W14" s="1398"/>
      <c r="X14" s="1398"/>
      <c r="Y14" s="1398"/>
      <c r="Z14" s="1398"/>
      <c r="AA14" s="1398"/>
      <c r="AB14" s="1398"/>
      <c r="AC14" s="1398"/>
      <c r="AD14" s="1398"/>
    </row>
    <row r="15" spans="1:30">
      <c r="A15" s="1398"/>
      <c r="B15" s="1398"/>
      <c r="C15" s="1398"/>
      <c r="D15" s="1398"/>
      <c r="E15" s="1398"/>
      <c r="F15" s="1398"/>
      <c r="G15" s="1398"/>
      <c r="H15" s="1398"/>
      <c r="I15" s="1398"/>
      <c r="J15" s="1398"/>
      <c r="K15" s="1398"/>
      <c r="L15" s="1399"/>
      <c r="M15" s="1394"/>
      <c r="N15" s="1398"/>
      <c r="O15" s="1398"/>
      <c r="P15" s="1398"/>
      <c r="Q15" s="1398"/>
      <c r="R15" s="1398"/>
      <c r="S15" s="1398"/>
      <c r="T15" s="1398"/>
      <c r="U15" s="1398"/>
      <c r="V15" s="1398"/>
      <c r="W15" s="1398"/>
      <c r="X15" s="1398"/>
      <c r="Y15" s="1398"/>
      <c r="Z15" s="1398"/>
      <c r="AA15" s="1398"/>
      <c r="AB15" s="1398"/>
      <c r="AC15" s="1398"/>
      <c r="AD15" s="1398"/>
    </row>
    <row r="16" spans="1:30">
      <c r="A16" s="1394"/>
      <c r="B16" s="1394" t="s">
        <v>58</v>
      </c>
      <c r="C16" s="1394"/>
      <c r="D16" s="1396" t="s">
        <v>2195</v>
      </c>
      <c r="E16" s="1394"/>
      <c r="F16" s="1394"/>
      <c r="G16" s="1394"/>
      <c r="H16" s="1394"/>
      <c r="I16" s="1394"/>
      <c r="J16" s="1394"/>
      <c r="K16" s="1394"/>
      <c r="L16" s="1395"/>
      <c r="M16" s="1394"/>
      <c r="N16" s="1394"/>
      <c r="O16" s="1394"/>
      <c r="P16" s="1394"/>
      <c r="Q16" s="1394"/>
      <c r="R16" s="1394"/>
      <c r="S16" s="1394"/>
      <c r="T16" s="1394"/>
      <c r="U16" s="1394"/>
      <c r="V16" s="1394"/>
      <c r="W16" s="1394"/>
      <c r="X16" s="1394"/>
      <c r="Y16" s="1394"/>
      <c r="Z16" s="1394"/>
      <c r="AA16" s="1394"/>
      <c r="AB16" s="1394"/>
      <c r="AC16" s="1394"/>
      <c r="AD16" s="1394"/>
    </row>
    <row r="17" spans="1:30">
      <c r="A17" s="1394"/>
      <c r="B17" s="1394" t="s">
        <v>365</v>
      </c>
      <c r="C17" s="1394"/>
      <c r="D17" s="1396" t="s">
        <v>1559</v>
      </c>
      <c r="E17" s="1394"/>
      <c r="F17" s="1394"/>
      <c r="G17" s="1394"/>
      <c r="H17" s="1394"/>
      <c r="I17" s="1394"/>
      <c r="J17" s="1394"/>
      <c r="K17" s="1394"/>
      <c r="L17" s="1395"/>
      <c r="M17" s="1394"/>
      <c r="N17" s="1394"/>
      <c r="O17" s="1394"/>
      <c r="P17" s="1394"/>
      <c r="Q17" s="1394"/>
      <c r="R17" s="1394"/>
      <c r="S17" s="1394"/>
      <c r="T17" s="1394"/>
      <c r="U17" s="1394"/>
      <c r="V17" s="1394"/>
      <c r="W17" s="1394"/>
      <c r="X17" s="1394"/>
      <c r="Y17" s="1394"/>
      <c r="Z17" s="1394"/>
      <c r="AA17" s="1394"/>
      <c r="AB17" s="1394"/>
      <c r="AC17" s="1394"/>
      <c r="AD17" s="1394"/>
    </row>
    <row r="18" spans="1:30">
      <c r="A18" s="1394"/>
      <c r="B18" s="1394" t="s">
        <v>974</v>
      </c>
      <c r="C18" s="1394"/>
      <c r="D18" s="1400" t="s">
        <v>1748</v>
      </c>
      <c r="E18" s="1401">
        <v>6</v>
      </c>
      <c r="F18" s="1402" t="s">
        <v>976</v>
      </c>
      <c r="G18" s="1403">
        <v>4</v>
      </c>
      <c r="H18" s="1402" t="s">
        <v>977</v>
      </c>
      <c r="I18" s="1403">
        <v>1</v>
      </c>
      <c r="J18" s="1394" t="s">
        <v>978</v>
      </c>
      <c r="K18" s="1394"/>
      <c r="L18" s="1395"/>
      <c r="M18" s="1394" t="str">
        <f>CONCATENATE(D18,DBCS(E18),F18,DBCS(G18),H18,DBCS(I18),J18)</f>
        <v>令和６年４月１日</v>
      </c>
      <c r="N18" s="1394"/>
      <c r="O18" s="1394"/>
      <c r="P18" s="1394"/>
      <c r="Q18" s="1394"/>
      <c r="R18" s="1394"/>
      <c r="S18" s="1394"/>
      <c r="T18" s="1394"/>
      <c r="U18" s="1394"/>
      <c r="V18" s="1394"/>
      <c r="W18" s="1394"/>
      <c r="X18" s="1410">
        <f>VALUE(M18)</f>
        <v>45383</v>
      </c>
      <c r="Y18" s="1394"/>
      <c r="Z18" s="1394"/>
      <c r="AA18" s="1394"/>
      <c r="AB18" s="1394"/>
      <c r="AC18" s="1394"/>
      <c r="AD18" s="1394"/>
    </row>
    <row r="19" spans="1:30">
      <c r="A19" s="1394"/>
      <c r="B19" s="1394" t="s">
        <v>979</v>
      </c>
      <c r="C19" s="1394"/>
      <c r="D19" s="1400" t="s">
        <v>1749</v>
      </c>
      <c r="E19" s="1401">
        <v>6</v>
      </c>
      <c r="F19" s="1402" t="s">
        <v>976</v>
      </c>
      <c r="G19" s="1403">
        <v>4</v>
      </c>
      <c r="H19" s="1402" t="s">
        <v>977</v>
      </c>
      <c r="I19" s="1403">
        <v>2</v>
      </c>
      <c r="J19" s="1394" t="s">
        <v>978</v>
      </c>
      <c r="K19" s="1394"/>
      <c r="L19" s="1395"/>
      <c r="M19" s="1394" t="str">
        <f>CONCATENATE(D19,DBCS(E19),F19,DBCS(G19),H19,DBCS(I19),J19)</f>
        <v>令和６年４月２日</v>
      </c>
      <c r="N19" s="1394"/>
      <c r="O19" s="1394"/>
      <c r="P19" s="1394"/>
      <c r="Q19" s="1394"/>
      <c r="R19" s="1394"/>
      <c r="S19" s="1394"/>
      <c r="T19" s="1394"/>
      <c r="U19" s="1394"/>
      <c r="V19" s="1394"/>
      <c r="W19" s="1394"/>
      <c r="X19" s="1410">
        <f>VALUE(M19)</f>
        <v>45384</v>
      </c>
      <c r="Y19" s="1394"/>
      <c r="Z19" s="1394"/>
      <c r="AA19" s="1394"/>
      <c r="AB19" s="1394"/>
      <c r="AC19" s="1394"/>
      <c r="AD19" s="1394"/>
    </row>
    <row r="20" spans="1:30">
      <c r="A20" s="1394"/>
      <c r="B20" s="1394" t="s">
        <v>39</v>
      </c>
      <c r="C20" s="1394" t="s">
        <v>980</v>
      </c>
      <c r="D20" s="1400" t="s">
        <v>1749</v>
      </c>
      <c r="E20" s="1401">
        <v>6</v>
      </c>
      <c r="F20" s="1402" t="s">
        <v>976</v>
      </c>
      <c r="G20" s="1403">
        <v>4</v>
      </c>
      <c r="H20" s="1402" t="s">
        <v>977</v>
      </c>
      <c r="I20" s="1403">
        <v>2</v>
      </c>
      <c r="J20" s="1394" t="s">
        <v>978</v>
      </c>
      <c r="K20" s="1394"/>
      <c r="L20" s="1395"/>
      <c r="M20" s="1394" t="str">
        <f>+M21&amp;"     "&amp;M22</f>
        <v>自　令和６年４月２日     至　令和６年９月３０日</v>
      </c>
      <c r="N20" s="1394"/>
      <c r="O20" s="1394"/>
      <c r="P20" s="1394"/>
      <c r="Q20" s="1394"/>
      <c r="R20" s="1394"/>
      <c r="S20" s="1394"/>
      <c r="T20" s="1394"/>
      <c r="U20" s="1394"/>
      <c r="V20" s="1394"/>
      <c r="W20" s="1394"/>
      <c r="X20" s="1394"/>
      <c r="Y20" s="1394"/>
      <c r="Z20" s="1394"/>
      <c r="AA20" s="1394"/>
      <c r="AB20" s="1394"/>
      <c r="AC20" s="1394"/>
      <c r="AD20" s="1394"/>
    </row>
    <row r="21" spans="1:30">
      <c r="A21" s="1394"/>
      <c r="B21" s="1394"/>
      <c r="C21" s="1394" t="s">
        <v>981</v>
      </c>
      <c r="D21" s="1400" t="str">
        <f>+D20</f>
        <v>令和</v>
      </c>
      <c r="E21" s="1401">
        <v>6</v>
      </c>
      <c r="F21" s="1402" t="s">
        <v>976</v>
      </c>
      <c r="G21" s="1403">
        <v>9</v>
      </c>
      <c r="H21" s="1402" t="s">
        <v>977</v>
      </c>
      <c r="I21" s="1403">
        <v>30</v>
      </c>
      <c r="J21" s="1394" t="s">
        <v>978</v>
      </c>
      <c r="K21" s="1404"/>
      <c r="L21" s="1405"/>
      <c r="M21" s="1394" t="str">
        <f>CONCATENATE("自　",D20,DBCS(E20),F20,DBCS(G20),H20,DBCS(I20),J20)</f>
        <v>自　令和６年４月２日</v>
      </c>
      <c r="N21" s="1394"/>
      <c r="O21" s="1394"/>
      <c r="P21" s="1394"/>
      <c r="Q21" s="1394"/>
      <c r="R21" s="1394"/>
      <c r="S21" s="1394" t="str">
        <f>CONCATENATE(D20,DBCS(E20),F20,DBCS(G20),H20,DBCS(I20),J20)</f>
        <v>令和６年４月２日</v>
      </c>
      <c r="T21" s="1394"/>
      <c r="U21" s="1394"/>
      <c r="V21" s="1394"/>
      <c r="W21" s="1394"/>
      <c r="X21" s="1410">
        <f>VALUE(S21)</f>
        <v>45384</v>
      </c>
      <c r="Y21" s="1394"/>
      <c r="Z21" s="1394"/>
      <c r="AA21" s="1394"/>
      <c r="AB21" s="1394"/>
      <c r="AC21" s="1394"/>
      <c r="AD21" s="1394"/>
    </row>
    <row r="22" spans="1:30">
      <c r="A22" s="1394"/>
      <c r="B22" s="1394"/>
      <c r="C22" s="1394"/>
      <c r="D22" s="1394"/>
      <c r="E22" s="1394"/>
      <c r="F22" s="1394"/>
      <c r="G22" s="1394"/>
      <c r="H22" s="1394"/>
      <c r="I22" s="1394"/>
      <c r="J22" s="1394"/>
      <c r="K22" s="1394"/>
      <c r="L22" s="1395"/>
      <c r="M22" s="1394" t="str">
        <f>CONCATENATE("至　",D21,DBCS(E21),F21,DBCS(G21),H21,DBCS(I21),J21)</f>
        <v>至　令和６年９月３０日</v>
      </c>
      <c r="N22" s="1394"/>
      <c r="O22" s="1394"/>
      <c r="P22" s="1394"/>
      <c r="Q22" s="1394"/>
      <c r="R22" s="1394"/>
      <c r="S22" s="1394" t="str">
        <f>CONCATENATE(D21,DBCS(E21),F21,DBCS(G21),H21,DBCS(I21),J21)</f>
        <v>令和６年９月３０日</v>
      </c>
      <c r="T22" s="1394"/>
      <c r="U22" s="1394"/>
      <c r="V22" s="1394"/>
      <c r="W22" s="1394"/>
      <c r="X22" s="1410">
        <f>VALUE(S22)</f>
        <v>45565</v>
      </c>
      <c r="Y22" s="1394"/>
      <c r="Z22" s="1394"/>
      <c r="AA22" s="1394"/>
      <c r="AB22" s="1394"/>
      <c r="AC22" s="1394"/>
      <c r="AD22" s="1394"/>
    </row>
    <row r="23" spans="1:30">
      <c r="A23" s="1394"/>
      <c r="B23" s="1394" t="s">
        <v>982</v>
      </c>
      <c r="C23" s="1394"/>
      <c r="D23" s="1485">
        <v>123456789</v>
      </c>
      <c r="E23" s="1485"/>
      <c r="F23" s="1485"/>
      <c r="G23" s="1485"/>
      <c r="H23" s="1485"/>
      <c r="I23" s="1485"/>
      <c r="J23" s="1485"/>
      <c r="K23" s="1394"/>
      <c r="L23" s="1395"/>
      <c r="M23" s="1476">
        <f>+ROUND(D23/10000,0)</f>
        <v>12346</v>
      </c>
      <c r="N23" s="1476"/>
      <c r="O23" s="1394"/>
      <c r="P23" s="1394" t="str">
        <f>+IF(D23&lt;1000000000,"",ROUNDDOWN(RIGHT($M$23,6)/100000,0))</f>
        <v/>
      </c>
      <c r="Q23" s="1394">
        <f>+IF(D23&lt;100000000,"",ROUNDDOWN(RIGHT($M$23,5)/10000,0))</f>
        <v>1</v>
      </c>
      <c r="R23" s="1394">
        <f>+IF(D23&lt;10000000,"",ROUNDDOWN(RIGHT($M$23,4)/1000,0))</f>
        <v>2</v>
      </c>
      <c r="S23" s="1394">
        <f>+ROUNDDOWN(RIGHT($M$23,3)/100,0)</f>
        <v>3</v>
      </c>
      <c r="T23" s="1394">
        <f>+ROUNDDOWN(RIGHT($M$23,2)/10,0)</f>
        <v>4</v>
      </c>
      <c r="U23" s="1394" t="str">
        <f>+RIGHT($M$23,1)</f>
        <v>6</v>
      </c>
      <c r="V23" s="1394"/>
      <c r="W23" s="1394"/>
      <c r="X23" s="1394"/>
      <c r="Y23" s="1394"/>
      <c r="Z23" s="1394"/>
      <c r="AA23" s="1394"/>
      <c r="AB23" s="1394"/>
      <c r="AC23" s="1394"/>
      <c r="AD23" s="1394"/>
    </row>
    <row r="24" spans="1:30" ht="12.75" thickBot="1">
      <c r="A24" s="1428"/>
      <c r="B24" s="1429"/>
      <c r="C24" s="1429"/>
      <c r="D24" s="1430"/>
      <c r="E24" s="1430"/>
      <c r="F24" s="1430"/>
      <c r="G24" s="1430"/>
      <c r="H24" s="1430"/>
      <c r="I24" s="1430"/>
      <c r="J24" s="1430"/>
      <c r="K24" s="1429"/>
      <c r="L24" s="1429"/>
      <c r="M24" s="1431">
        <f>D23</f>
        <v>123456789</v>
      </c>
      <c r="N24" s="1430"/>
      <c r="O24" s="1430"/>
      <c r="P24" s="1430"/>
      <c r="Q24" s="1430"/>
      <c r="R24" s="1430"/>
      <c r="S24" s="1430"/>
      <c r="T24" s="1430"/>
      <c r="U24" s="1429"/>
      <c r="V24" s="1429"/>
      <c r="W24" s="1430"/>
      <c r="X24" s="1430"/>
      <c r="Y24" s="1428"/>
      <c r="Z24" s="1428"/>
      <c r="AA24" s="1428"/>
      <c r="AB24" s="1428"/>
      <c r="AC24" s="1428"/>
      <c r="AD24" s="1394"/>
    </row>
    <row r="25" spans="1:30">
      <c r="A25" s="1394"/>
      <c r="B25" s="1394"/>
      <c r="C25" s="1394"/>
      <c r="D25" s="1394"/>
      <c r="E25" s="1394"/>
      <c r="F25" s="1394"/>
      <c r="G25" s="1394"/>
      <c r="H25" s="1394"/>
      <c r="I25" s="1394"/>
      <c r="J25" s="1394"/>
      <c r="K25" s="1394"/>
      <c r="L25" s="1395"/>
      <c r="M25" s="1394"/>
      <c r="N25" s="1394"/>
      <c r="O25" s="1394"/>
      <c r="P25" s="1394"/>
      <c r="Q25" s="1394"/>
      <c r="R25" s="1394"/>
      <c r="S25" s="1394"/>
      <c r="T25" s="1394"/>
      <c r="U25" s="1394"/>
      <c r="V25" s="1394"/>
      <c r="W25" s="1394"/>
      <c r="X25" s="1394"/>
      <c r="Y25" s="1394"/>
      <c r="Z25" s="1394"/>
      <c r="AA25" s="1394"/>
      <c r="AB25" s="1394"/>
      <c r="AC25" s="1394"/>
      <c r="AD25" s="1394"/>
    </row>
    <row r="26" spans="1:30">
      <c r="A26" s="1394" t="s">
        <v>603</v>
      </c>
      <c r="B26" s="1394" t="s">
        <v>417</v>
      </c>
      <c r="C26" s="1394"/>
      <c r="D26" s="1478" t="s">
        <v>2202</v>
      </c>
      <c r="E26" s="1478"/>
      <c r="F26" s="1478"/>
      <c r="G26" s="1478"/>
      <c r="H26" s="1478"/>
      <c r="I26" s="1478"/>
      <c r="J26" s="1478"/>
      <c r="K26" s="1478"/>
      <c r="L26" s="1407"/>
      <c r="M26" s="1394" t="str">
        <f>+D26</f>
        <v>沖縄県那覇市○○－○　○○ビル○階</v>
      </c>
      <c r="N26" s="1394"/>
      <c r="O26" s="1394"/>
      <c r="P26" s="1394"/>
      <c r="Q26" s="1394"/>
      <c r="R26" s="1394"/>
      <c r="S26" s="1394"/>
      <c r="T26" s="1394" t="str">
        <f>+D26</f>
        <v>沖縄県那覇市○○－○　○○ビル○階</v>
      </c>
      <c r="U26" s="1394"/>
      <c r="V26" s="1394"/>
      <c r="W26" s="1394"/>
      <c r="X26" s="1394"/>
      <c r="Y26" s="1394"/>
      <c r="Z26" s="1394"/>
      <c r="AA26" s="1394"/>
      <c r="AB26" s="1394"/>
      <c r="AC26" s="1394"/>
      <c r="AD26" s="1394"/>
    </row>
    <row r="27" spans="1:30">
      <c r="A27" s="1394"/>
      <c r="B27" s="1394" t="s">
        <v>418</v>
      </c>
      <c r="C27" s="1394"/>
      <c r="D27" s="1478" t="s">
        <v>1560</v>
      </c>
      <c r="E27" s="1478"/>
      <c r="F27" s="1478"/>
      <c r="G27" s="1478"/>
      <c r="H27" s="1478"/>
      <c r="I27" s="1478"/>
      <c r="J27" s="1478"/>
      <c r="K27" s="1478"/>
      <c r="L27" s="1407"/>
      <c r="M27" s="1394" t="str">
        <f>+D27</f>
        <v>株式会社　○○建設</v>
      </c>
      <c r="N27" s="1394"/>
      <c r="O27" s="1394"/>
      <c r="P27" s="1394"/>
      <c r="Q27" s="1394"/>
      <c r="R27" s="1394"/>
      <c r="S27" s="1394"/>
      <c r="T27" s="1394" t="str">
        <f>+D27</f>
        <v>株式会社　○○建設</v>
      </c>
      <c r="U27" s="1394"/>
      <c r="V27" s="1394"/>
      <c r="W27" s="1394"/>
      <c r="X27" s="1394"/>
      <c r="Y27" s="1394"/>
      <c r="Z27" s="1394"/>
      <c r="AA27" s="1394"/>
      <c r="AB27" s="1394"/>
      <c r="AC27" s="1394"/>
      <c r="AD27" s="1394"/>
    </row>
    <row r="28" spans="1:30">
      <c r="A28" s="1394"/>
      <c r="B28" s="1394" t="s">
        <v>419</v>
      </c>
      <c r="C28" s="1394"/>
      <c r="D28" s="1478" t="s">
        <v>973</v>
      </c>
      <c r="E28" s="1478"/>
      <c r="F28" s="1478"/>
      <c r="G28" s="1478"/>
      <c r="H28" s="1478"/>
      <c r="I28" s="1478"/>
      <c r="J28" s="1478"/>
      <c r="K28" s="1478"/>
      <c r="L28" s="1407"/>
      <c r="M28" s="1394" t="str">
        <f>+D28</f>
        <v>代表取締役　△△　△△</v>
      </c>
      <c r="N28" s="1394"/>
      <c r="O28" s="1394"/>
      <c r="P28" s="1394"/>
      <c r="Q28" s="1394"/>
      <c r="R28" s="1394"/>
      <c r="S28" s="1394"/>
      <c r="T28" s="1394" t="str">
        <f>+D28&amp;"　殿"</f>
        <v>代表取締役　△△　△△　殿</v>
      </c>
      <c r="U28" s="1394"/>
      <c r="V28" s="1394"/>
      <c r="W28" s="1394"/>
      <c r="X28" s="1394"/>
      <c r="Y28" s="1394"/>
      <c r="Z28" s="1394"/>
      <c r="AA28" s="1394"/>
      <c r="AB28" s="1394"/>
      <c r="AC28" s="1394"/>
      <c r="AD28" s="1394"/>
    </row>
    <row r="29" spans="1:30">
      <c r="A29" s="1394"/>
      <c r="B29" s="1394"/>
      <c r="C29" s="1394"/>
      <c r="D29" s="1395"/>
      <c r="E29" s="1394"/>
      <c r="F29" s="1394"/>
      <c r="G29" s="1394"/>
      <c r="H29" s="1394"/>
      <c r="I29" s="1394"/>
      <c r="J29" s="1394"/>
      <c r="K29" s="1394"/>
      <c r="L29" s="1395"/>
      <c r="M29" s="1394"/>
      <c r="N29" s="1394"/>
      <c r="O29" s="1394"/>
      <c r="P29" s="1394"/>
      <c r="Q29" s="1394"/>
      <c r="R29" s="1394"/>
      <c r="S29" s="1394"/>
      <c r="T29" s="1394"/>
      <c r="U29" s="1394"/>
      <c r="V29" s="1394"/>
      <c r="W29" s="1394"/>
      <c r="X29" s="1394"/>
      <c r="Y29" s="1394"/>
      <c r="Z29" s="1394"/>
      <c r="AA29" s="1394"/>
      <c r="AB29" s="1394"/>
      <c r="AC29" s="1394"/>
      <c r="AD29" s="1394"/>
    </row>
    <row r="30" spans="1:30">
      <c r="A30" s="1394"/>
      <c r="B30" s="1394" t="s">
        <v>119</v>
      </c>
      <c r="C30" s="1394"/>
      <c r="D30" s="1480" t="s">
        <v>983</v>
      </c>
      <c r="E30" s="1480"/>
      <c r="F30" s="1480"/>
      <c r="G30" s="1480"/>
      <c r="H30" s="1394"/>
      <c r="I30" s="1394"/>
      <c r="J30" s="1394"/>
      <c r="K30" s="1394"/>
      <c r="L30" s="1395"/>
      <c r="M30" s="1394"/>
      <c r="Y30" s="1394"/>
      <c r="Z30" s="1394"/>
      <c r="AA30" s="1394"/>
      <c r="AB30" s="1394"/>
      <c r="AC30" s="1394"/>
      <c r="AD30" s="1394"/>
    </row>
    <row r="31" spans="1:30">
      <c r="A31" s="1394"/>
      <c r="B31" s="1481" t="s">
        <v>984</v>
      </c>
      <c r="C31" s="1394"/>
      <c r="D31" s="1482" t="s">
        <v>985</v>
      </c>
      <c r="E31" s="1482"/>
      <c r="F31" s="1482"/>
      <c r="G31" s="1482"/>
      <c r="H31" s="1394"/>
      <c r="I31" s="1394"/>
      <c r="J31" s="1394"/>
      <c r="K31" s="1394"/>
      <c r="L31" s="1395"/>
      <c r="M31" s="1394"/>
      <c r="Y31" s="1394"/>
      <c r="Z31" s="1394"/>
      <c r="AA31" s="1394"/>
      <c r="AB31" s="1394"/>
      <c r="AC31" s="1394"/>
      <c r="AD31" s="1394"/>
    </row>
    <row r="32" spans="1:30">
      <c r="A32" s="1394"/>
      <c r="B32" s="1481"/>
      <c r="C32" s="1394"/>
      <c r="D32" s="1483"/>
      <c r="E32" s="1483"/>
      <c r="F32" s="1483"/>
      <c r="G32" s="1483"/>
      <c r="H32" s="1394"/>
      <c r="I32" s="1394"/>
      <c r="J32" s="1394"/>
      <c r="K32" s="1394"/>
      <c r="L32" s="1395"/>
      <c r="M32" s="1394"/>
      <c r="Y32" s="1394"/>
      <c r="Z32" s="1394"/>
      <c r="AA32" s="1394"/>
      <c r="AB32" s="1394"/>
      <c r="AC32" s="1394"/>
      <c r="AD32" s="1394"/>
    </row>
    <row r="33" spans="1:30">
      <c r="A33" s="1394"/>
      <c r="B33" s="1394"/>
      <c r="C33" s="1394"/>
      <c r="D33" s="1394"/>
      <c r="E33" s="1394"/>
      <c r="F33" s="1394"/>
      <c r="G33" s="1394"/>
      <c r="H33" s="1394"/>
      <c r="I33" s="1394"/>
      <c r="J33" s="1394"/>
      <c r="K33" s="1394"/>
      <c r="L33" s="1395"/>
      <c r="M33" s="1394"/>
      <c r="Y33" s="1394"/>
      <c r="Z33" s="1394"/>
      <c r="AA33" s="1394"/>
      <c r="AB33" s="1394"/>
      <c r="AC33" s="1394"/>
      <c r="AD33" s="1394"/>
    </row>
    <row r="34" spans="1:30">
      <c r="A34" s="1394"/>
      <c r="B34" s="1394" t="s">
        <v>1566</v>
      </c>
      <c r="C34" s="1394"/>
      <c r="D34" s="1484">
        <v>4300000000000</v>
      </c>
      <c r="E34" s="1484"/>
      <c r="F34" s="1484"/>
      <c r="G34" s="1484"/>
      <c r="H34" s="1484"/>
      <c r="I34" s="1484"/>
      <c r="J34" s="1484"/>
      <c r="K34" s="1394"/>
      <c r="L34" s="1395"/>
      <c r="M34" s="1411" t="str">
        <f>CONCATENATE("第",D34,"号")</f>
        <v>第4300000000000号</v>
      </c>
      <c r="Y34" s="1394"/>
      <c r="Z34" s="1394"/>
      <c r="AA34" s="1394"/>
      <c r="AB34" s="1394"/>
      <c r="AC34" s="1394"/>
      <c r="AD34" s="1394"/>
    </row>
    <row r="35" spans="1:30">
      <c r="A35" s="1394"/>
      <c r="Y35" s="1394"/>
      <c r="Z35" s="1394"/>
      <c r="AA35" s="1394"/>
      <c r="AB35" s="1394"/>
      <c r="AC35" s="1394"/>
      <c r="AD35" s="1394"/>
    </row>
    <row r="36" spans="1:30">
      <c r="A36" s="1394"/>
      <c r="Y36" s="1394"/>
      <c r="Z36" s="1394"/>
      <c r="AA36" s="1394"/>
      <c r="AB36" s="1394"/>
      <c r="AC36" s="1394"/>
      <c r="AD36" s="1394"/>
    </row>
    <row r="37" spans="1:30">
      <c r="A37" s="1395"/>
      <c r="Y37" s="1406"/>
      <c r="Z37" s="1406"/>
      <c r="AA37" s="1406"/>
      <c r="AB37" s="1406"/>
      <c r="AC37" s="1406"/>
      <c r="AD37" s="1395"/>
    </row>
    <row r="38" spans="1:30">
      <c r="A38" s="1394"/>
      <c r="N38" s="1394"/>
      <c r="O38" s="1394"/>
      <c r="P38" s="1394"/>
      <c r="Q38" s="1394"/>
      <c r="R38" s="1394"/>
      <c r="S38" s="1394"/>
      <c r="T38" s="1394"/>
      <c r="U38" s="1394"/>
      <c r="V38" s="1394"/>
      <c r="W38" s="1394"/>
      <c r="X38" s="1394"/>
      <c r="Y38" s="1394"/>
      <c r="Z38" s="1394"/>
      <c r="AA38" s="1394"/>
      <c r="AB38" s="1394"/>
      <c r="AC38" s="1394"/>
      <c r="AD38" s="1394"/>
    </row>
    <row r="39" spans="1:30">
      <c r="A39" s="1394"/>
      <c r="N39" s="1394"/>
      <c r="O39" s="1394"/>
      <c r="P39" s="1394"/>
      <c r="Q39" s="1394"/>
      <c r="R39" s="1394"/>
      <c r="S39" s="1394"/>
      <c r="T39" s="1394"/>
      <c r="U39" s="1394"/>
      <c r="V39" s="1394"/>
      <c r="W39" s="1394"/>
      <c r="X39" s="1394"/>
      <c r="Y39" s="1394"/>
      <c r="Z39" s="1394"/>
      <c r="AA39" s="1394"/>
      <c r="AB39" s="1394"/>
      <c r="AC39" s="1394"/>
      <c r="AD39" s="1394"/>
    </row>
    <row r="40" spans="1:30">
      <c r="A40" s="1394"/>
      <c r="N40" s="1394"/>
      <c r="O40" s="1394"/>
      <c r="P40" s="1394"/>
      <c r="Q40" s="1394"/>
      <c r="R40" s="1394"/>
      <c r="S40" s="1394"/>
      <c r="T40" s="1394"/>
      <c r="U40" s="1394"/>
      <c r="V40" s="1394"/>
      <c r="W40" s="1394"/>
      <c r="X40" s="1394"/>
      <c r="Y40" s="1394"/>
      <c r="Z40" s="1394"/>
      <c r="AA40" s="1394"/>
      <c r="AB40" s="1394"/>
      <c r="AC40" s="1394"/>
      <c r="AD40" s="1394"/>
    </row>
    <row r="41" spans="1:30">
      <c r="A41" s="1394"/>
      <c r="N41" s="1394"/>
      <c r="O41" s="1394"/>
      <c r="P41" s="1394"/>
      <c r="Q41" s="1394"/>
      <c r="R41" s="1394"/>
      <c r="S41" s="1394"/>
      <c r="T41" s="1394"/>
      <c r="U41" s="1394"/>
      <c r="V41" s="1394"/>
      <c r="W41" s="1394"/>
      <c r="X41" s="1394"/>
      <c r="Y41" s="1394"/>
      <c r="Z41" s="1394"/>
      <c r="AA41" s="1394"/>
      <c r="AB41" s="1394"/>
      <c r="AC41" s="1394"/>
      <c r="AD41" s="1394"/>
    </row>
    <row r="42" spans="1:30">
      <c r="A42" s="1394"/>
      <c r="N42" s="1394"/>
      <c r="O42" s="1394"/>
      <c r="P42" s="1394"/>
      <c r="Q42" s="1394"/>
      <c r="R42" s="1394"/>
      <c r="S42" s="1394"/>
      <c r="T42" s="1394"/>
      <c r="U42" s="1394"/>
      <c r="V42" s="1394"/>
      <c r="W42" s="1394"/>
      <c r="X42" s="1394"/>
      <c r="Y42" s="1394"/>
      <c r="Z42" s="1394"/>
      <c r="AA42" s="1394"/>
      <c r="AB42" s="1394"/>
      <c r="AC42" s="1394"/>
      <c r="AD42" s="1394"/>
    </row>
    <row r="43" spans="1:30">
      <c r="A43" s="1394"/>
      <c r="B43" s="1394"/>
      <c r="C43" s="1394"/>
      <c r="D43" s="1394"/>
      <c r="E43" s="1394"/>
      <c r="F43" s="1394"/>
      <c r="G43" s="1394"/>
      <c r="H43" s="1394"/>
      <c r="I43" s="1394"/>
      <c r="J43" s="1394"/>
      <c r="K43" s="1394"/>
      <c r="L43" s="1395"/>
      <c r="M43" s="1394"/>
      <c r="N43" s="1394"/>
      <c r="O43" s="1394"/>
      <c r="P43" s="1394"/>
      <c r="Q43" s="1394"/>
      <c r="R43" s="1394"/>
      <c r="S43" s="1394"/>
      <c r="T43" s="1394"/>
      <c r="U43" s="1394"/>
      <c r="V43" s="1394"/>
      <c r="W43" s="1394"/>
      <c r="X43" s="1394"/>
      <c r="Y43" s="1394"/>
      <c r="Z43" s="1394"/>
      <c r="AA43" s="1394"/>
      <c r="AB43" s="1394"/>
      <c r="AC43" s="1394"/>
      <c r="AD43" s="1394"/>
    </row>
    <row r="44" spans="1:30">
      <c r="A44" s="1394"/>
      <c r="B44" s="1394"/>
      <c r="C44" s="1394"/>
      <c r="D44" s="1394"/>
      <c r="E44" s="1394"/>
      <c r="F44" s="1394"/>
      <c r="G44" s="1394"/>
      <c r="H44" s="1394"/>
      <c r="I44" s="1394"/>
      <c r="J44" s="1394"/>
      <c r="K44" s="1394"/>
      <c r="L44" s="1395"/>
      <c r="M44" s="1394"/>
      <c r="N44" s="1394"/>
      <c r="O44" s="1394"/>
      <c r="P44" s="1394"/>
      <c r="Q44" s="1394"/>
      <c r="R44" s="1394"/>
      <c r="S44" s="1394"/>
      <c r="T44" s="1394"/>
      <c r="U44" s="1394"/>
      <c r="V44" s="1394"/>
      <c r="W44" s="1394"/>
      <c r="X44" s="1394"/>
      <c r="Y44" s="1394"/>
      <c r="Z44" s="1394"/>
      <c r="AA44" s="1394"/>
      <c r="AB44" s="1394"/>
      <c r="AC44" s="1394"/>
      <c r="AD44" s="1394"/>
    </row>
    <row r="45" spans="1:30">
      <c r="A45" s="1394"/>
      <c r="B45" s="1394"/>
      <c r="C45" s="1394"/>
      <c r="D45" s="1394"/>
      <c r="E45" s="1394"/>
      <c r="F45" s="1394"/>
      <c r="G45" s="1394"/>
      <c r="H45" s="1394"/>
      <c r="I45" s="1394"/>
      <c r="J45" s="1394"/>
      <c r="K45" s="1394"/>
      <c r="L45" s="1395"/>
      <c r="M45" s="1394"/>
      <c r="N45" s="1394"/>
      <c r="O45" s="1394"/>
      <c r="P45" s="1394"/>
      <c r="Q45" s="1394"/>
      <c r="R45" s="1394"/>
      <c r="S45" s="1394"/>
      <c r="T45" s="1394"/>
      <c r="U45" s="1394"/>
      <c r="V45" s="1394"/>
      <c r="W45" s="1394"/>
      <c r="X45" s="1394"/>
      <c r="Y45" s="1394"/>
      <c r="Z45" s="1394"/>
      <c r="AA45" s="1394"/>
      <c r="AB45" s="1394"/>
      <c r="AC45" s="1394"/>
      <c r="AD45" s="1394"/>
    </row>
    <row r="46" spans="1:30">
      <c r="A46" s="1394"/>
      <c r="B46" s="1394"/>
      <c r="C46" s="1394"/>
      <c r="D46" s="1394"/>
      <c r="E46" s="1394"/>
      <c r="F46" s="1394"/>
      <c r="G46" s="1394"/>
      <c r="H46" s="1394"/>
      <c r="I46" s="1394"/>
      <c r="J46" s="1394"/>
      <c r="K46" s="1394"/>
      <c r="L46" s="1395"/>
      <c r="M46" s="1394"/>
      <c r="N46" s="1394"/>
      <c r="O46" s="1394"/>
      <c r="P46" s="1394"/>
      <c r="Q46" s="1394"/>
      <c r="R46" s="1394"/>
      <c r="S46" s="1394"/>
      <c r="T46" s="1394"/>
      <c r="U46" s="1394"/>
      <c r="V46" s="1394"/>
      <c r="W46" s="1394"/>
      <c r="X46" s="1394"/>
      <c r="Y46" s="1394"/>
      <c r="Z46" s="1394"/>
      <c r="AA46" s="1394"/>
      <c r="AB46" s="1394"/>
      <c r="AC46" s="1394"/>
      <c r="AD46" s="1394"/>
    </row>
  </sheetData>
  <mergeCells count="12">
    <mergeCell ref="D30:G30"/>
    <mergeCell ref="B31:B32"/>
    <mergeCell ref="D31:G32"/>
    <mergeCell ref="D34:J34"/>
    <mergeCell ref="D23:J23"/>
    <mergeCell ref="M23:N23"/>
    <mergeCell ref="E6:H6"/>
    <mergeCell ref="D26:K26"/>
    <mergeCell ref="D27:K27"/>
    <mergeCell ref="D28:K28"/>
    <mergeCell ref="D14:I14"/>
    <mergeCell ref="D13:I13"/>
  </mergeCells>
  <phoneticPr fontId="2"/>
  <dataValidations count="1">
    <dataValidation type="list" allowBlank="1" showInputMessage="1" showErrorMessage="1" sqref="B6">
      <formula1>"当初,変更1,変更2,変更3,変更4,変更5,変更6,変更7"</formula1>
    </dataValidation>
  </dataValidations>
  <pageMargins left="0.70866141732283472" right="0.70866141732283472" top="0.74803149606299213" bottom="0.74803149606299213" header="0.31496062992125984" footer="0.31496062992125984"/>
  <pageSetup paperSize="9" scale="9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Z46"/>
  <sheetViews>
    <sheetView view="pageBreakPreview" zoomScaleNormal="100" zoomScaleSheetLayoutView="100" workbookViewId="0">
      <selection activeCell="S7" sqref="S7"/>
    </sheetView>
  </sheetViews>
  <sheetFormatPr defaultColWidth="6.25" defaultRowHeight="24" customHeight="1"/>
  <cols>
    <col min="1" max="16384" width="6.25" style="178"/>
  </cols>
  <sheetData>
    <row r="1" spans="1:26" s="176" customFormat="1" ht="24" customHeight="1">
      <c r="A1" s="176" t="s">
        <v>1987</v>
      </c>
      <c r="N1" s="176" t="str">
        <f>A1</f>
        <v>営繕第1号様式</v>
      </c>
      <c r="Z1" s="145" t="s">
        <v>398</v>
      </c>
    </row>
    <row r="2" spans="1:26" ht="24" customHeight="1">
      <c r="A2" s="176"/>
      <c r="K2" s="1629" t="s">
        <v>1761</v>
      </c>
      <c r="L2" s="1629"/>
      <c r="M2" s="1629"/>
      <c r="N2" s="176"/>
      <c r="Z2" s="179" t="s">
        <v>1753</v>
      </c>
    </row>
    <row r="3" spans="1:26" ht="24" customHeight="1">
      <c r="A3" s="211" t="str">
        <f>+入力欄!$U$8</f>
        <v>沖縄県公営企業管理者</v>
      </c>
      <c r="K3" s="1437"/>
      <c r="L3" s="1437"/>
      <c r="M3" s="1437"/>
      <c r="N3" s="176" t="s">
        <v>2447</v>
      </c>
      <c r="Z3" s="179"/>
    </row>
    <row r="4" spans="1:26" ht="24" customHeight="1">
      <c r="A4" s="211" t="str">
        <f>+入力欄!$U$9</f>
        <v>企業局長 　宮城　力　　殿</v>
      </c>
      <c r="N4" s="211" t="s">
        <v>2448</v>
      </c>
    </row>
    <row r="5" spans="1:26" ht="24" customHeight="1">
      <c r="G5" s="182" t="s">
        <v>597</v>
      </c>
      <c r="H5" s="675" t="s">
        <v>201</v>
      </c>
      <c r="I5" s="1630" t="str">
        <f>+入力欄!$M$26</f>
        <v>沖縄県那覇市○○－○　○○ビル○階</v>
      </c>
      <c r="J5" s="1630"/>
      <c r="K5" s="1630"/>
      <c r="L5" s="1630"/>
      <c r="M5" s="1630"/>
      <c r="T5" s="182" t="s">
        <v>597</v>
      </c>
      <c r="U5" s="675" t="s">
        <v>201</v>
      </c>
      <c r="V5" s="180" t="s">
        <v>400</v>
      </c>
    </row>
    <row r="6" spans="1:26" ht="24" customHeight="1">
      <c r="H6" s="675" t="s">
        <v>202</v>
      </c>
      <c r="I6" s="1630" t="str">
        <f>+入力欄!$M$27</f>
        <v>株式会社　○○建設</v>
      </c>
      <c r="J6" s="1630"/>
      <c r="K6" s="1630"/>
      <c r="L6" s="1630"/>
      <c r="M6" s="1630"/>
      <c r="U6" s="675" t="s">
        <v>202</v>
      </c>
      <c r="V6" s="180" t="s">
        <v>399</v>
      </c>
    </row>
    <row r="7" spans="1:26" ht="24" customHeight="1">
      <c r="H7" s="675" t="s">
        <v>196</v>
      </c>
      <c r="I7" s="1630" t="str">
        <f>+入力欄!$M$28</f>
        <v>代表取締役　△△　△△</v>
      </c>
      <c r="J7" s="1630"/>
      <c r="K7" s="1630"/>
      <c r="L7" s="1630"/>
      <c r="M7" s="1630"/>
      <c r="U7" s="675" t="s">
        <v>196</v>
      </c>
      <c r="V7" s="181" t="s">
        <v>471</v>
      </c>
      <c r="Z7" s="675"/>
    </row>
    <row r="8" spans="1:26" ht="24" customHeight="1">
      <c r="H8" s="182"/>
      <c r="U8" s="182"/>
    </row>
    <row r="9" spans="1:26" ht="24" customHeight="1">
      <c r="A9" s="1631" t="s">
        <v>1579</v>
      </c>
      <c r="B9" s="1631"/>
      <c r="C9" s="1631"/>
      <c r="D9" s="1631"/>
      <c r="E9" s="1631"/>
      <c r="F9" s="1631"/>
      <c r="G9" s="1631"/>
      <c r="H9" s="1631"/>
      <c r="I9" s="1631"/>
      <c r="J9" s="1631"/>
      <c r="K9" s="1631"/>
      <c r="L9" s="1631"/>
      <c r="M9" s="1631"/>
      <c r="N9" s="1631" t="s">
        <v>1579</v>
      </c>
      <c r="O9" s="1631"/>
      <c r="P9" s="1631"/>
      <c r="Q9" s="1631"/>
      <c r="R9" s="1631"/>
      <c r="S9" s="1631"/>
      <c r="T9" s="1631"/>
      <c r="U9" s="1631"/>
      <c r="V9" s="1631"/>
      <c r="W9" s="1631"/>
      <c r="X9" s="1631"/>
      <c r="Y9" s="1631"/>
      <c r="Z9" s="1631"/>
    </row>
    <row r="11" spans="1:26" ht="24" customHeight="1">
      <c r="A11" s="679" t="s">
        <v>256</v>
      </c>
      <c r="N11" s="679" t="s">
        <v>256</v>
      </c>
    </row>
    <row r="13" spans="1:26" ht="24" customHeight="1">
      <c r="B13" s="1635" t="s">
        <v>64</v>
      </c>
      <c r="C13" s="1635"/>
      <c r="D13" s="212" t="str">
        <f>+入力欄!$D$16</f>
        <v>○○○○○○工事（Ｒ６－１)</v>
      </c>
      <c r="E13" s="213"/>
      <c r="F13" s="213"/>
      <c r="G13" s="213"/>
      <c r="H13" s="213"/>
      <c r="I13" s="213"/>
      <c r="J13" s="213"/>
      <c r="K13" s="213"/>
      <c r="L13" s="213"/>
      <c r="O13" s="1635" t="s">
        <v>64</v>
      </c>
      <c r="P13" s="1635"/>
      <c r="Q13" s="213" t="s">
        <v>433</v>
      </c>
      <c r="R13" s="213"/>
      <c r="S13" s="213"/>
      <c r="T13" s="213"/>
      <c r="U13" s="213"/>
      <c r="V13" s="213"/>
      <c r="W13" s="213"/>
      <c r="X13" s="213"/>
      <c r="Y13" s="213"/>
    </row>
    <row r="14" spans="1:26" ht="24" customHeight="1">
      <c r="A14" s="214"/>
      <c r="B14" s="214"/>
      <c r="C14" s="214"/>
      <c r="D14" s="214"/>
      <c r="E14" s="214"/>
      <c r="F14" s="214"/>
      <c r="G14" s="214"/>
      <c r="H14" s="214"/>
      <c r="I14" s="214"/>
      <c r="J14" s="214"/>
      <c r="K14" s="214"/>
      <c r="L14" s="214"/>
      <c r="N14" s="214"/>
      <c r="O14" s="214"/>
      <c r="P14" s="214"/>
      <c r="Q14" s="214"/>
      <c r="R14" s="214"/>
      <c r="S14" s="214"/>
      <c r="T14" s="214"/>
      <c r="U14" s="214"/>
      <c r="V14" s="214"/>
      <c r="W14" s="214"/>
      <c r="X14" s="214"/>
      <c r="Y14" s="214"/>
    </row>
    <row r="15" spans="1:26" ht="24" customHeight="1">
      <c r="A15" s="214" t="s">
        <v>2433</v>
      </c>
      <c r="G15" s="214"/>
      <c r="H15" s="214"/>
      <c r="I15" s="214"/>
      <c r="J15" s="214"/>
      <c r="K15" s="214"/>
      <c r="L15" s="214"/>
      <c r="N15" s="214" t="s">
        <v>2433</v>
      </c>
      <c r="T15" s="214"/>
      <c r="U15" s="214"/>
      <c r="V15" s="214"/>
      <c r="W15" s="214"/>
      <c r="X15" s="214"/>
      <c r="Y15" s="214"/>
    </row>
    <row r="16" spans="1:26" ht="24" customHeight="1">
      <c r="A16" s="215"/>
      <c r="B16" s="1632" t="s">
        <v>3</v>
      </c>
      <c r="C16" s="1633"/>
      <c r="D16" s="1633"/>
      <c r="E16" s="1633"/>
      <c r="F16" s="1633"/>
      <c r="G16" s="1632" t="s">
        <v>4</v>
      </c>
      <c r="H16" s="1633"/>
      <c r="I16" s="1633"/>
      <c r="J16" s="1633"/>
      <c r="K16" s="1633"/>
      <c r="L16" s="1633"/>
      <c r="M16" s="1313" t="s">
        <v>5</v>
      </c>
      <c r="N16" s="215"/>
      <c r="O16" s="1632" t="s">
        <v>3</v>
      </c>
      <c r="P16" s="1633"/>
      <c r="Q16" s="1633"/>
      <c r="R16" s="1633"/>
      <c r="S16" s="1633"/>
      <c r="T16" s="1632" t="s">
        <v>4</v>
      </c>
      <c r="U16" s="1633"/>
      <c r="V16" s="1633"/>
      <c r="W16" s="1633"/>
      <c r="X16" s="1633"/>
      <c r="Y16" s="1633"/>
      <c r="Z16" s="1313" t="s">
        <v>5</v>
      </c>
    </row>
    <row r="17" spans="1:26" ht="24" customHeight="1">
      <c r="A17" s="216" t="s">
        <v>1589</v>
      </c>
      <c r="B17" s="217" t="s">
        <v>96</v>
      </c>
      <c r="C17" s="218"/>
      <c r="D17" s="218"/>
      <c r="E17" s="219"/>
      <c r="F17" s="219"/>
      <c r="G17" s="220" t="s">
        <v>1588</v>
      </c>
      <c r="H17" s="221"/>
      <c r="I17" s="221"/>
      <c r="J17" s="221"/>
      <c r="K17" s="221"/>
      <c r="L17" s="222"/>
      <c r="M17" s="223" t="s">
        <v>1590</v>
      </c>
      <c r="N17" s="216" t="s">
        <v>6</v>
      </c>
      <c r="O17" s="217" t="s">
        <v>96</v>
      </c>
      <c r="P17" s="218"/>
      <c r="Q17" s="218"/>
      <c r="R17" s="219"/>
      <c r="S17" s="219"/>
      <c r="T17" s="220" t="s">
        <v>1588</v>
      </c>
      <c r="U17" s="219"/>
      <c r="V17" s="219"/>
      <c r="W17" s="219"/>
      <c r="X17" s="219"/>
      <c r="Y17" s="224"/>
      <c r="Z17" s="223" t="s">
        <v>1591</v>
      </c>
    </row>
    <row r="18" spans="1:26" ht="24" customHeight="1">
      <c r="A18" s="216" t="s">
        <v>8</v>
      </c>
      <c r="B18" s="217" t="s">
        <v>101</v>
      </c>
      <c r="C18" s="219"/>
      <c r="D18" s="219"/>
      <c r="E18" s="219"/>
      <c r="F18" s="219"/>
      <c r="G18" s="220" t="s">
        <v>2057</v>
      </c>
      <c r="H18" s="221"/>
      <c r="I18" s="221"/>
      <c r="J18" s="221"/>
      <c r="K18" s="221"/>
      <c r="L18" s="221"/>
      <c r="M18" s="223" t="s">
        <v>7</v>
      </c>
      <c r="N18" s="216" t="s">
        <v>527</v>
      </c>
      <c r="O18" s="217" t="s">
        <v>101</v>
      </c>
      <c r="P18" s="219"/>
      <c r="Q18" s="219"/>
      <c r="R18" s="219"/>
      <c r="S18" s="219"/>
      <c r="T18" s="217" t="s">
        <v>1577</v>
      </c>
      <c r="U18" s="219"/>
      <c r="V18" s="219"/>
      <c r="W18" s="219"/>
      <c r="X18" s="219"/>
      <c r="Y18" s="219"/>
      <c r="Z18" s="223" t="s">
        <v>7</v>
      </c>
    </row>
    <row r="19" spans="1:26" ht="24" customHeight="1">
      <c r="A19" s="1619" t="s">
        <v>1892</v>
      </c>
      <c r="B19" s="1295" t="s">
        <v>97</v>
      </c>
      <c r="C19" s="1295"/>
      <c r="D19" s="1295"/>
      <c r="E19" s="1295"/>
      <c r="F19" s="1295"/>
      <c r="G19" s="225" t="s">
        <v>2058</v>
      </c>
      <c r="H19" s="226"/>
      <c r="I19" s="226"/>
      <c r="J19" s="226"/>
      <c r="K19" s="226"/>
      <c r="L19" s="226"/>
      <c r="M19" s="227"/>
      <c r="N19" s="1619" t="s">
        <v>526</v>
      </c>
      <c r="O19" s="1295" t="s">
        <v>97</v>
      </c>
      <c r="P19" s="1295"/>
      <c r="Q19" s="1295"/>
      <c r="R19" s="1295"/>
      <c r="S19" s="1295"/>
      <c r="T19" s="1294" t="s">
        <v>559</v>
      </c>
      <c r="U19" s="1295"/>
      <c r="V19" s="1295"/>
      <c r="W19" s="1295"/>
      <c r="X19" s="1295"/>
      <c r="Y19" s="1295"/>
      <c r="Z19" s="227"/>
    </row>
    <row r="20" spans="1:26" ht="24" customHeight="1">
      <c r="A20" s="1634"/>
      <c r="B20" s="228" t="s">
        <v>1576</v>
      </c>
      <c r="C20" s="228"/>
      <c r="D20" s="228"/>
      <c r="E20" s="228"/>
      <c r="F20" s="228"/>
      <c r="G20" s="229" t="s">
        <v>2059</v>
      </c>
      <c r="H20" s="230"/>
      <c r="I20" s="230"/>
      <c r="J20" s="230"/>
      <c r="K20" s="230"/>
      <c r="L20" s="230"/>
      <c r="M20" s="563" t="s">
        <v>7</v>
      </c>
      <c r="N20" s="1634"/>
      <c r="O20" s="228" t="s">
        <v>98</v>
      </c>
      <c r="P20" s="228"/>
      <c r="Q20" s="228"/>
      <c r="R20" s="228"/>
      <c r="S20" s="228"/>
      <c r="T20" s="231"/>
      <c r="U20" s="228"/>
      <c r="V20" s="228"/>
      <c r="W20" s="228"/>
      <c r="X20" s="228"/>
      <c r="Y20" s="228"/>
      <c r="Z20" s="563" t="s">
        <v>7</v>
      </c>
    </row>
    <row r="21" spans="1:26" ht="24" customHeight="1">
      <c r="A21" s="1620"/>
      <c r="B21" s="1297" t="s">
        <v>99</v>
      </c>
      <c r="C21" s="1297"/>
      <c r="D21" s="1297"/>
      <c r="E21" s="1297"/>
      <c r="F21" s="1297"/>
      <c r="G21" s="232" t="s">
        <v>100</v>
      </c>
      <c r="H21" s="233"/>
      <c r="I21" s="233"/>
      <c r="J21" s="233"/>
      <c r="K21" s="233"/>
      <c r="L21" s="233"/>
      <c r="M21" s="234"/>
      <c r="N21" s="1620"/>
      <c r="O21" s="1297" t="s">
        <v>99</v>
      </c>
      <c r="P21" s="1297"/>
      <c r="Q21" s="1297"/>
      <c r="R21" s="1297"/>
      <c r="S21" s="1297"/>
      <c r="T21" s="1296" t="s">
        <v>100</v>
      </c>
      <c r="U21" s="1297"/>
      <c r="V21" s="1297"/>
      <c r="W21" s="1297"/>
      <c r="X21" s="1297"/>
      <c r="Y21" s="1297"/>
      <c r="Z21" s="234"/>
    </row>
    <row r="22" spans="1:26" ht="24" customHeight="1">
      <c r="A22" s="1619" t="s">
        <v>12</v>
      </c>
      <c r="B22" s="1621" t="s">
        <v>517</v>
      </c>
      <c r="C22" s="1622"/>
      <c r="D22" s="1622"/>
      <c r="E22" s="1622"/>
      <c r="F22" s="1623"/>
      <c r="G22" s="225" t="s">
        <v>2060</v>
      </c>
      <c r="H22" s="226"/>
      <c r="I22" s="226"/>
      <c r="J22" s="226"/>
      <c r="K22" s="226"/>
      <c r="L22" s="226"/>
      <c r="M22" s="1627" t="s">
        <v>7</v>
      </c>
      <c r="N22" s="1619" t="s">
        <v>12</v>
      </c>
      <c r="O22" s="1621" t="s">
        <v>517</v>
      </c>
      <c r="P22" s="1622"/>
      <c r="Q22" s="1622"/>
      <c r="R22" s="1622"/>
      <c r="S22" s="1623"/>
      <c r="T22" s="225" t="s">
        <v>1578</v>
      </c>
      <c r="U22" s="226"/>
      <c r="V22" s="226"/>
      <c r="W22" s="226"/>
      <c r="X22" s="226"/>
      <c r="Y22" s="226"/>
      <c r="Z22" s="1627" t="s">
        <v>7</v>
      </c>
    </row>
    <row r="23" spans="1:26" ht="24" customHeight="1">
      <c r="A23" s="1620"/>
      <c r="B23" s="1624"/>
      <c r="C23" s="1625"/>
      <c r="D23" s="1625"/>
      <c r="E23" s="1625"/>
      <c r="F23" s="1626"/>
      <c r="G23" s="235" t="s">
        <v>524</v>
      </c>
      <c r="H23" s="236"/>
      <c r="I23" s="236"/>
      <c r="J23" s="236"/>
      <c r="K23" s="236"/>
      <c r="L23" s="236"/>
      <c r="M23" s="1628"/>
      <c r="N23" s="1620"/>
      <c r="O23" s="1624"/>
      <c r="P23" s="1625"/>
      <c r="Q23" s="1625"/>
      <c r="R23" s="1625"/>
      <c r="S23" s="1626"/>
      <c r="T23" s="235" t="s">
        <v>524</v>
      </c>
      <c r="U23" s="236"/>
      <c r="V23" s="236"/>
      <c r="W23" s="236"/>
      <c r="X23" s="236"/>
      <c r="Y23" s="236"/>
      <c r="Z23" s="1628"/>
    </row>
    <row r="24" spans="1:26" ht="24" customHeight="1">
      <c r="A24" s="216" t="s">
        <v>14</v>
      </c>
      <c r="B24" s="219" t="s">
        <v>531</v>
      </c>
      <c r="C24" s="219"/>
      <c r="D24" s="219"/>
      <c r="E24" s="219"/>
      <c r="F24" s="219"/>
      <c r="G24" s="220" t="s">
        <v>2061</v>
      </c>
      <c r="H24" s="221"/>
      <c r="I24" s="221"/>
      <c r="J24" s="221"/>
      <c r="K24" s="221"/>
      <c r="L24" s="221"/>
      <c r="M24" s="223" t="s">
        <v>7</v>
      </c>
      <c r="N24" s="216" t="s">
        <v>14</v>
      </c>
      <c r="O24" s="219" t="s">
        <v>531</v>
      </c>
      <c r="P24" s="219"/>
      <c r="Q24" s="219"/>
      <c r="R24" s="219"/>
      <c r="S24" s="219"/>
      <c r="T24" s="220" t="s">
        <v>596</v>
      </c>
      <c r="U24" s="221"/>
      <c r="V24" s="221"/>
      <c r="W24" s="221"/>
      <c r="X24" s="221"/>
      <c r="Y24" s="221"/>
      <c r="Z24" s="223" t="s">
        <v>7</v>
      </c>
    </row>
    <row r="25" spans="1:26" ht="24" customHeight="1">
      <c r="A25" s="216" t="s">
        <v>1572</v>
      </c>
      <c r="B25" s="219" t="s">
        <v>103</v>
      </c>
      <c r="C25" s="219"/>
      <c r="D25" s="219"/>
      <c r="E25" s="219"/>
      <c r="F25" s="219"/>
      <c r="G25" s="220" t="s">
        <v>104</v>
      </c>
      <c r="H25" s="221"/>
      <c r="I25" s="221"/>
      <c r="J25" s="221"/>
      <c r="K25" s="221"/>
      <c r="L25" s="221"/>
      <c r="M25" s="223" t="s">
        <v>7</v>
      </c>
      <c r="N25" s="216" t="s">
        <v>528</v>
      </c>
      <c r="O25" s="219" t="s">
        <v>103</v>
      </c>
      <c r="P25" s="219"/>
      <c r="Q25" s="219"/>
      <c r="R25" s="219"/>
      <c r="S25" s="219"/>
      <c r="T25" s="220" t="s">
        <v>104</v>
      </c>
      <c r="U25" s="221"/>
      <c r="V25" s="221"/>
      <c r="W25" s="221"/>
      <c r="X25" s="221"/>
      <c r="Y25" s="221"/>
      <c r="Z25" s="223" t="s">
        <v>7</v>
      </c>
    </row>
    <row r="26" spans="1:26" ht="24" customHeight="1">
      <c r="A26" s="216" t="s">
        <v>1573</v>
      </c>
      <c r="B26" s="219" t="s">
        <v>105</v>
      </c>
      <c r="C26" s="219"/>
      <c r="D26" s="219"/>
      <c r="E26" s="219"/>
      <c r="F26" s="219"/>
      <c r="G26" s="220" t="s">
        <v>106</v>
      </c>
      <c r="H26" s="221"/>
      <c r="I26" s="221"/>
      <c r="J26" s="221"/>
      <c r="K26" s="221"/>
      <c r="L26" s="221"/>
      <c r="M26" s="223" t="s">
        <v>7</v>
      </c>
      <c r="N26" s="216" t="s">
        <v>529</v>
      </c>
      <c r="O26" s="219" t="s">
        <v>105</v>
      </c>
      <c r="P26" s="219"/>
      <c r="Q26" s="219"/>
      <c r="R26" s="219"/>
      <c r="S26" s="219"/>
      <c r="T26" s="220" t="s">
        <v>106</v>
      </c>
      <c r="U26" s="221"/>
      <c r="V26" s="221"/>
      <c r="W26" s="221"/>
      <c r="X26" s="221"/>
      <c r="Y26" s="221"/>
      <c r="Z26" s="223" t="s">
        <v>7</v>
      </c>
    </row>
    <row r="27" spans="1:26" ht="24" customHeight="1">
      <c r="A27" s="1619" t="s">
        <v>1574</v>
      </c>
      <c r="B27" s="1621" t="s">
        <v>107</v>
      </c>
      <c r="C27" s="1622"/>
      <c r="D27" s="1622"/>
      <c r="E27" s="1622"/>
      <c r="F27" s="1623"/>
      <c r="G27" s="225" t="s">
        <v>108</v>
      </c>
      <c r="H27" s="226"/>
      <c r="I27" s="226"/>
      <c r="J27" s="226"/>
      <c r="K27" s="226"/>
      <c r="L27" s="226"/>
      <c r="M27" s="1627" t="s">
        <v>7</v>
      </c>
      <c r="N27" s="1619" t="s">
        <v>530</v>
      </c>
      <c r="O27" s="1621" t="s">
        <v>107</v>
      </c>
      <c r="P27" s="1622"/>
      <c r="Q27" s="1622"/>
      <c r="R27" s="1622"/>
      <c r="S27" s="1623"/>
      <c r="T27" s="225" t="s">
        <v>108</v>
      </c>
      <c r="U27" s="226"/>
      <c r="V27" s="226"/>
      <c r="W27" s="226"/>
      <c r="X27" s="226"/>
      <c r="Y27" s="226"/>
      <c r="Z27" s="1627" t="s">
        <v>7</v>
      </c>
    </row>
    <row r="28" spans="1:26" ht="24" customHeight="1">
      <c r="A28" s="1620"/>
      <c r="B28" s="1624"/>
      <c r="C28" s="1625"/>
      <c r="D28" s="1625"/>
      <c r="E28" s="1625"/>
      <c r="F28" s="1626"/>
      <c r="G28" s="232" t="s">
        <v>525</v>
      </c>
      <c r="H28" s="233"/>
      <c r="I28" s="233"/>
      <c r="J28" s="233"/>
      <c r="K28" s="233"/>
      <c r="L28" s="233"/>
      <c r="M28" s="1628"/>
      <c r="N28" s="1620"/>
      <c r="O28" s="1624"/>
      <c r="P28" s="1625"/>
      <c r="Q28" s="1625"/>
      <c r="R28" s="1625"/>
      <c r="S28" s="1626"/>
      <c r="T28" s="232" t="s">
        <v>525</v>
      </c>
      <c r="U28" s="233"/>
      <c r="V28" s="233"/>
      <c r="W28" s="233"/>
      <c r="X28" s="233"/>
      <c r="Y28" s="233"/>
      <c r="Z28" s="1628"/>
    </row>
    <row r="29" spans="1:26" ht="24" customHeight="1">
      <c r="A29" s="216" t="s">
        <v>605</v>
      </c>
      <c r="B29" s="219" t="s">
        <v>109</v>
      </c>
      <c r="C29" s="219"/>
      <c r="D29" s="219"/>
      <c r="E29" s="219"/>
      <c r="F29" s="219"/>
      <c r="G29" s="220" t="s">
        <v>1890</v>
      </c>
      <c r="H29" s="221"/>
      <c r="I29" s="221"/>
      <c r="J29" s="221"/>
      <c r="K29" s="221"/>
      <c r="L29" s="221"/>
      <c r="M29" s="223" t="s">
        <v>7</v>
      </c>
      <c r="N29" s="216" t="s">
        <v>605</v>
      </c>
      <c r="O29" s="219" t="s">
        <v>109</v>
      </c>
      <c r="P29" s="219"/>
      <c r="Q29" s="219"/>
      <c r="R29" s="219"/>
      <c r="S29" s="219"/>
      <c r="T29" s="220" t="s">
        <v>110</v>
      </c>
      <c r="U29" s="221"/>
      <c r="V29" s="221"/>
      <c r="W29" s="221"/>
      <c r="X29" s="221"/>
      <c r="Y29" s="221"/>
      <c r="Z29" s="223" t="s">
        <v>7</v>
      </c>
    </row>
    <row r="30" spans="1:26" ht="24" customHeight="1">
      <c r="A30" s="216" t="s">
        <v>1575</v>
      </c>
      <c r="B30" s="219" t="s">
        <v>111</v>
      </c>
      <c r="C30" s="219"/>
      <c r="D30" s="219"/>
      <c r="E30" s="219"/>
      <c r="F30" s="219"/>
      <c r="G30" s="220" t="s">
        <v>1891</v>
      </c>
      <c r="H30" s="221"/>
      <c r="I30" s="221"/>
      <c r="J30" s="221"/>
      <c r="K30" s="221"/>
      <c r="L30" s="221"/>
      <c r="M30" s="223" t="s">
        <v>7</v>
      </c>
      <c r="N30" s="216" t="s">
        <v>606</v>
      </c>
      <c r="O30" s="219" t="s">
        <v>111</v>
      </c>
      <c r="P30" s="219"/>
      <c r="Q30" s="219"/>
      <c r="R30" s="219"/>
      <c r="S30" s="219"/>
      <c r="T30" s="220" t="s">
        <v>112</v>
      </c>
      <c r="U30" s="221"/>
      <c r="V30" s="221"/>
      <c r="W30" s="221"/>
      <c r="X30" s="221"/>
      <c r="Y30" s="221"/>
      <c r="Z30" s="223" t="s">
        <v>7</v>
      </c>
    </row>
    <row r="31" spans="1:26" ht="24" customHeight="1">
      <c r="A31" s="216" t="s">
        <v>1592</v>
      </c>
      <c r="B31" s="219" t="s">
        <v>102</v>
      </c>
      <c r="C31" s="219"/>
      <c r="D31" s="219"/>
      <c r="E31" s="219"/>
      <c r="F31" s="219"/>
      <c r="G31" s="220" t="s">
        <v>2071</v>
      </c>
      <c r="H31" s="221"/>
      <c r="I31" s="221"/>
      <c r="J31" s="221"/>
      <c r="K31" s="221"/>
      <c r="L31" s="221"/>
      <c r="M31" s="223" t="s">
        <v>7</v>
      </c>
      <c r="N31" s="216" t="s">
        <v>607</v>
      </c>
      <c r="O31" s="219" t="s">
        <v>102</v>
      </c>
      <c r="P31" s="219"/>
      <c r="Q31" s="219"/>
      <c r="R31" s="219"/>
      <c r="S31" s="219"/>
      <c r="T31" s="220" t="s">
        <v>608</v>
      </c>
      <c r="U31" s="221"/>
      <c r="V31" s="221"/>
      <c r="W31" s="221"/>
      <c r="X31" s="221"/>
      <c r="Y31" s="221"/>
      <c r="Z31" s="223" t="s">
        <v>7</v>
      </c>
    </row>
    <row r="38" spans="6:11" ht="24" customHeight="1">
      <c r="G38" s="237"/>
    </row>
    <row r="39" spans="6:11" ht="24" customHeight="1">
      <c r="G39" s="237"/>
    </row>
    <row r="41" spans="6:11" ht="24" customHeight="1">
      <c r="F41" s="214"/>
      <c r="G41" s="214"/>
      <c r="H41" s="214"/>
      <c r="I41" s="238"/>
      <c r="J41" s="238"/>
      <c r="K41" s="238"/>
    </row>
    <row r="42" spans="6:11" ht="24" customHeight="1">
      <c r="F42" s="214"/>
      <c r="G42" s="214"/>
      <c r="H42" s="214"/>
      <c r="I42" s="238"/>
      <c r="J42" s="238"/>
      <c r="K42" s="238"/>
    </row>
    <row r="43" spans="6:11" ht="24" customHeight="1">
      <c r="F43" s="214"/>
      <c r="G43" s="214"/>
      <c r="H43" s="214"/>
      <c r="I43" s="214"/>
      <c r="J43" s="214"/>
      <c r="K43" s="214"/>
    </row>
    <row r="44" spans="6:11" ht="24" customHeight="1">
      <c r="F44" s="214"/>
      <c r="G44" s="214"/>
      <c r="H44" s="214"/>
      <c r="I44" s="214"/>
      <c r="J44" s="214"/>
      <c r="K44" s="214"/>
    </row>
    <row r="45" spans="6:11" ht="24" customHeight="1">
      <c r="F45" s="214"/>
      <c r="G45" s="214"/>
      <c r="H45" s="214"/>
      <c r="I45" s="214"/>
      <c r="J45" s="214"/>
      <c r="K45" s="214"/>
    </row>
    <row r="46" spans="6:11" ht="24" customHeight="1">
      <c r="F46" s="214"/>
      <c r="G46" s="214"/>
      <c r="H46" s="214"/>
      <c r="I46" s="214"/>
      <c r="J46" s="214"/>
      <c r="K46" s="214"/>
    </row>
  </sheetData>
  <mergeCells count="26">
    <mergeCell ref="Z22:Z23"/>
    <mergeCell ref="N9:Z9"/>
    <mergeCell ref="O16:S16"/>
    <mergeCell ref="A9:M9"/>
    <mergeCell ref="N27:N28"/>
    <mergeCell ref="O27:S28"/>
    <mergeCell ref="Z27:Z28"/>
    <mergeCell ref="T16:Y16"/>
    <mergeCell ref="N19:N21"/>
    <mergeCell ref="N22:N23"/>
    <mergeCell ref="M22:M23"/>
    <mergeCell ref="A19:A21"/>
    <mergeCell ref="O13:P13"/>
    <mergeCell ref="B13:C13"/>
    <mergeCell ref="B16:F16"/>
    <mergeCell ref="G16:L16"/>
    <mergeCell ref="O22:S23"/>
    <mergeCell ref="K2:M2"/>
    <mergeCell ref="I5:M5"/>
    <mergeCell ref="I6:M6"/>
    <mergeCell ref="I7:M7"/>
    <mergeCell ref="A27:A28"/>
    <mergeCell ref="B27:F28"/>
    <mergeCell ref="M27:M28"/>
    <mergeCell ref="A22:A23"/>
    <mergeCell ref="B22:F23"/>
  </mergeCells>
  <phoneticPr fontId="2"/>
  <dataValidations count="1">
    <dataValidation type="list" allowBlank="1" showInputMessage="1" showErrorMessage="1" sqref="M20 M17:M18 M22:M31">
      <formula1>"□,■"</formula1>
    </dataValidation>
  </dataValidations>
  <printOptions horizontalCentered="1" verticalCentered="1"/>
  <pageMargins left="0.98425196850393704" right="0.98425196850393704" top="0.98425196850393704" bottom="0.98425196850393704" header="0.51181102362204722" footer="0.35433070866141736"/>
  <pageSetup paperSize="9" orientation="portrait" blackAndWhite="1"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E46"/>
  <sheetViews>
    <sheetView view="pageBreakPreview" zoomScaleNormal="100" zoomScaleSheetLayoutView="100" workbookViewId="0">
      <selection activeCell="I13" sqref="I13"/>
    </sheetView>
  </sheetViews>
  <sheetFormatPr defaultRowHeight="13.5"/>
  <cols>
    <col min="1" max="1" width="22.625" style="70" customWidth="1"/>
    <col min="2" max="5" width="16" style="70" customWidth="1"/>
    <col min="6" max="16384" width="9" style="70"/>
  </cols>
  <sheetData>
    <row r="1" spans="1:5">
      <c r="A1" s="168" t="s">
        <v>2190</v>
      </c>
    </row>
    <row r="2" spans="1:5" ht="17.25">
      <c r="A2" s="3022" t="s">
        <v>1419</v>
      </c>
      <c r="B2" s="3022"/>
      <c r="C2" s="3022"/>
      <c r="D2" s="3022"/>
      <c r="E2" s="3022"/>
    </row>
    <row r="4" spans="1:5">
      <c r="A4" s="724" t="s">
        <v>1426</v>
      </c>
      <c r="B4" s="3034" t="str">
        <f>+入力欄!D16</f>
        <v>○○○○○○工事（Ｒ６－１)</v>
      </c>
      <c r="C4" s="3035"/>
      <c r="D4" s="3036"/>
      <c r="E4" s="73"/>
    </row>
    <row r="5" spans="1:5">
      <c r="A5" s="724" t="s">
        <v>1425</v>
      </c>
      <c r="B5" s="724"/>
      <c r="C5" s="724" t="s">
        <v>1424</v>
      </c>
      <c r="D5" s="3037"/>
      <c r="E5" s="3038"/>
    </row>
    <row r="6" spans="1:5">
      <c r="A6" s="72" t="s">
        <v>1423</v>
      </c>
      <c r="B6" s="3039"/>
      <c r="C6" s="3040"/>
      <c r="D6" s="3040"/>
      <c r="E6" s="3041"/>
    </row>
    <row r="7" spans="1:5">
      <c r="A7" s="3025" t="s">
        <v>1422</v>
      </c>
      <c r="B7" s="3026"/>
      <c r="C7" s="3026"/>
      <c r="D7" s="3026"/>
      <c r="E7" s="3027"/>
    </row>
    <row r="8" spans="1:5">
      <c r="A8" s="3028"/>
      <c r="B8" s="3029"/>
      <c r="C8" s="3029"/>
      <c r="D8" s="3029"/>
      <c r="E8" s="3030"/>
    </row>
    <row r="9" spans="1:5">
      <c r="A9" s="3028"/>
      <c r="B9" s="3029"/>
      <c r="C9" s="3029"/>
      <c r="D9" s="3029"/>
      <c r="E9" s="3030"/>
    </row>
    <row r="10" spans="1:5">
      <c r="A10" s="3028"/>
      <c r="B10" s="3029"/>
      <c r="C10" s="3029"/>
      <c r="D10" s="3029"/>
      <c r="E10" s="3030"/>
    </row>
    <row r="11" spans="1:5">
      <c r="A11" s="3028"/>
      <c r="B11" s="3029"/>
      <c r="C11" s="3029"/>
      <c r="D11" s="3029"/>
      <c r="E11" s="3030"/>
    </row>
    <row r="12" spans="1:5">
      <c r="A12" s="3028"/>
      <c r="B12" s="3029"/>
      <c r="C12" s="3029"/>
      <c r="D12" s="3029"/>
      <c r="E12" s="3030"/>
    </row>
    <row r="13" spans="1:5">
      <c r="A13" s="3028"/>
      <c r="B13" s="3029"/>
      <c r="C13" s="3029"/>
      <c r="D13" s="3029"/>
      <c r="E13" s="3030"/>
    </row>
    <row r="14" spans="1:5">
      <c r="A14" s="3031"/>
      <c r="B14" s="3032"/>
      <c r="C14" s="3032"/>
      <c r="D14" s="3032"/>
      <c r="E14" s="3033"/>
    </row>
    <row r="15" spans="1:5">
      <c r="A15" s="3025" t="s">
        <v>1421</v>
      </c>
      <c r="B15" s="3026"/>
      <c r="C15" s="3026"/>
      <c r="D15" s="3026"/>
      <c r="E15" s="3027"/>
    </row>
    <row r="16" spans="1:5">
      <c r="A16" s="3028"/>
      <c r="B16" s="3029"/>
      <c r="C16" s="3029"/>
      <c r="D16" s="3029"/>
      <c r="E16" s="3030"/>
    </row>
    <row r="17" spans="1:5">
      <c r="A17" s="3028"/>
      <c r="B17" s="3029"/>
      <c r="C17" s="3029"/>
      <c r="D17" s="3029"/>
      <c r="E17" s="3030"/>
    </row>
    <row r="18" spans="1:5">
      <c r="A18" s="3028"/>
      <c r="B18" s="3029"/>
      <c r="C18" s="3029"/>
      <c r="D18" s="3029"/>
      <c r="E18" s="3030"/>
    </row>
    <row r="19" spans="1:5">
      <c r="A19" s="3028"/>
      <c r="B19" s="3029"/>
      <c r="C19" s="3029"/>
      <c r="D19" s="3029"/>
      <c r="E19" s="3030"/>
    </row>
    <row r="20" spans="1:5">
      <c r="A20" s="3028"/>
      <c r="B20" s="3029"/>
      <c r="C20" s="3029"/>
      <c r="D20" s="3029"/>
      <c r="E20" s="3030"/>
    </row>
    <row r="21" spans="1:5">
      <c r="A21" s="3028"/>
      <c r="B21" s="3029"/>
      <c r="C21" s="3029"/>
      <c r="D21" s="3029"/>
      <c r="E21" s="3030"/>
    </row>
    <row r="22" spans="1:5">
      <c r="A22" s="3028"/>
      <c r="B22" s="3029"/>
      <c r="C22" s="3029"/>
      <c r="D22" s="3029"/>
      <c r="E22" s="3030"/>
    </row>
    <row r="23" spans="1:5">
      <c r="A23" s="3028"/>
      <c r="B23" s="3029"/>
      <c r="C23" s="3029"/>
      <c r="D23" s="3029"/>
      <c r="E23" s="3030"/>
    </row>
    <row r="24" spans="1:5">
      <c r="A24" s="3028"/>
      <c r="B24" s="3029"/>
      <c r="C24" s="3029"/>
      <c r="D24" s="3029"/>
      <c r="E24" s="3030"/>
    </row>
    <row r="25" spans="1:5">
      <c r="A25" s="3028"/>
      <c r="B25" s="3029"/>
      <c r="C25" s="3029"/>
      <c r="D25" s="3029"/>
      <c r="E25" s="3030"/>
    </row>
    <row r="26" spans="1:5">
      <c r="A26" s="3028"/>
      <c r="B26" s="3029"/>
      <c r="C26" s="3029"/>
      <c r="D26" s="3029"/>
      <c r="E26" s="3030"/>
    </row>
    <row r="27" spans="1:5">
      <c r="A27" s="3028"/>
      <c r="B27" s="3029"/>
      <c r="C27" s="3029"/>
      <c r="D27" s="3029"/>
      <c r="E27" s="3030"/>
    </row>
    <row r="28" spans="1:5">
      <c r="A28" s="3028"/>
      <c r="B28" s="3029"/>
      <c r="C28" s="3029"/>
      <c r="D28" s="3029"/>
      <c r="E28" s="3030"/>
    </row>
    <row r="29" spans="1:5">
      <c r="A29" s="3028"/>
      <c r="B29" s="3029"/>
      <c r="C29" s="3029"/>
      <c r="D29" s="3029"/>
      <c r="E29" s="3030"/>
    </row>
    <row r="30" spans="1:5">
      <c r="A30" s="3028"/>
      <c r="B30" s="3029"/>
      <c r="C30" s="3029"/>
      <c r="D30" s="3029"/>
      <c r="E30" s="3030"/>
    </row>
    <row r="31" spans="1:5">
      <c r="A31" s="3028"/>
      <c r="B31" s="3029"/>
      <c r="C31" s="3029"/>
      <c r="D31" s="3029"/>
      <c r="E31" s="3030"/>
    </row>
    <row r="32" spans="1:5">
      <c r="A32" s="3028"/>
      <c r="B32" s="3029"/>
      <c r="C32" s="3029"/>
      <c r="D32" s="3029"/>
      <c r="E32" s="3030"/>
    </row>
    <row r="33" spans="1:5">
      <c r="A33" s="3028"/>
      <c r="B33" s="3029"/>
      <c r="C33" s="3029"/>
      <c r="D33" s="3029"/>
      <c r="E33" s="3030"/>
    </row>
    <row r="34" spans="1:5">
      <c r="A34" s="3028"/>
      <c r="B34" s="3029"/>
      <c r="C34" s="3029"/>
      <c r="D34" s="3029"/>
      <c r="E34" s="3030"/>
    </row>
    <row r="35" spans="1:5">
      <c r="A35" s="3028"/>
      <c r="B35" s="3029"/>
      <c r="C35" s="3029"/>
      <c r="D35" s="3029"/>
      <c r="E35" s="3030"/>
    </row>
    <row r="36" spans="1:5">
      <c r="A36" s="3028"/>
      <c r="B36" s="3029"/>
      <c r="C36" s="3029"/>
      <c r="D36" s="3029"/>
      <c r="E36" s="3030"/>
    </row>
    <row r="37" spans="1:5">
      <c r="A37" s="3028"/>
      <c r="B37" s="3029"/>
      <c r="C37" s="3029"/>
      <c r="D37" s="3029"/>
      <c r="E37" s="3030"/>
    </row>
    <row r="38" spans="1:5">
      <c r="A38" s="3028"/>
      <c r="B38" s="3029"/>
      <c r="C38" s="3029"/>
      <c r="D38" s="3029"/>
      <c r="E38" s="3030"/>
    </row>
    <row r="39" spans="1:5">
      <c r="A39" s="3028"/>
      <c r="B39" s="3029"/>
      <c r="C39" s="3029"/>
      <c r="D39" s="3029"/>
      <c r="E39" s="3030"/>
    </row>
    <row r="40" spans="1:5">
      <c r="A40" s="3028"/>
      <c r="B40" s="3029"/>
      <c r="C40" s="3029"/>
      <c r="D40" s="3029"/>
      <c r="E40" s="3030"/>
    </row>
    <row r="41" spans="1:5">
      <c r="A41" s="3028"/>
      <c r="B41" s="3029"/>
      <c r="C41" s="3029"/>
      <c r="D41" s="3029"/>
      <c r="E41" s="3030"/>
    </row>
    <row r="42" spans="1:5">
      <c r="A42" s="3028"/>
      <c r="B42" s="3029"/>
      <c r="C42" s="3029"/>
      <c r="D42" s="3029"/>
      <c r="E42" s="3030"/>
    </row>
    <row r="43" spans="1:5">
      <c r="A43" s="3028"/>
      <c r="B43" s="3029"/>
      <c r="C43" s="3029"/>
      <c r="D43" s="3029"/>
      <c r="E43" s="3030"/>
    </row>
    <row r="44" spans="1:5">
      <c r="A44" s="3028"/>
      <c r="B44" s="3029"/>
      <c r="C44" s="3029"/>
      <c r="D44" s="3029"/>
      <c r="E44" s="3030"/>
    </row>
    <row r="45" spans="1:5">
      <c r="A45" s="3031"/>
      <c r="B45" s="3032"/>
      <c r="C45" s="3032"/>
      <c r="D45" s="3032"/>
      <c r="E45" s="3033"/>
    </row>
    <row r="46" spans="1:5">
      <c r="A46" s="71" t="s">
        <v>1420</v>
      </c>
    </row>
  </sheetData>
  <mergeCells count="6">
    <mergeCell ref="A15:E45"/>
    <mergeCell ref="A2:E2"/>
    <mergeCell ref="B4:D4"/>
    <mergeCell ref="D5:E5"/>
    <mergeCell ref="B6:E6"/>
    <mergeCell ref="A7:E1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31"/>
  <sheetViews>
    <sheetView view="pageBreakPreview" zoomScaleNormal="100" zoomScaleSheetLayoutView="100" workbookViewId="0"/>
  </sheetViews>
  <sheetFormatPr defaultRowHeight="27" customHeight="1"/>
  <cols>
    <col min="1" max="9" width="9" style="178" customWidth="1"/>
    <col min="10" max="10" width="8.875" style="178" customWidth="1"/>
    <col min="11" max="16384" width="9" style="178"/>
  </cols>
  <sheetData>
    <row r="1" spans="1:18" ht="27" customHeight="1">
      <c r="A1" s="176" t="s">
        <v>815</v>
      </c>
      <c r="J1" s="176" t="s">
        <v>306</v>
      </c>
      <c r="R1" s="145" t="s">
        <v>398</v>
      </c>
    </row>
    <row r="2" spans="1:18" ht="27" customHeight="1">
      <c r="A2" s="1747" t="s">
        <v>299</v>
      </c>
      <c r="B2" s="1747"/>
      <c r="C2" s="1747"/>
      <c r="D2" s="1747"/>
      <c r="E2" s="1747"/>
      <c r="F2" s="1747"/>
      <c r="G2" s="1747"/>
      <c r="H2" s="1747"/>
      <c r="I2" s="1747"/>
      <c r="J2" s="1747" t="s">
        <v>299</v>
      </c>
      <c r="K2" s="1747"/>
      <c r="L2" s="1747"/>
      <c r="M2" s="1747"/>
      <c r="N2" s="1747"/>
      <c r="O2" s="1747"/>
      <c r="P2" s="1747"/>
      <c r="Q2" s="1747"/>
      <c r="R2" s="1747"/>
    </row>
    <row r="4" spans="1:18" ht="27" customHeight="1">
      <c r="A4" s="678" t="s">
        <v>64</v>
      </c>
      <c r="B4" s="678" t="str">
        <f>+入力欄!$D$16</f>
        <v>○○○○○○工事（Ｒ６－１)</v>
      </c>
      <c r="C4" s="213"/>
      <c r="D4" s="213"/>
      <c r="E4" s="213"/>
      <c r="F4" s="213"/>
      <c r="J4" s="678" t="s">
        <v>64</v>
      </c>
      <c r="K4" s="567" t="s">
        <v>532</v>
      </c>
      <c r="L4" s="213"/>
      <c r="M4" s="213"/>
      <c r="N4" s="213"/>
      <c r="O4" s="213"/>
    </row>
    <row r="5" spans="1:18" ht="27" customHeight="1">
      <c r="A5" s="306"/>
      <c r="B5" s="306"/>
      <c r="C5" s="214"/>
      <c r="D5" s="214"/>
      <c r="E5" s="214"/>
      <c r="F5" s="214"/>
      <c r="J5" s="306"/>
      <c r="K5" s="306"/>
      <c r="L5" s="214"/>
      <c r="M5" s="214"/>
      <c r="N5" s="214"/>
      <c r="O5" s="214"/>
    </row>
    <row r="6" spans="1:18" ht="27" customHeight="1">
      <c r="D6" s="179" t="s">
        <v>614</v>
      </c>
      <c r="E6" s="181" t="s">
        <v>420</v>
      </c>
      <c r="F6" s="3065" t="str">
        <f>+入力欄!$M$26</f>
        <v>沖縄県那覇市○○－○　○○ビル○階</v>
      </c>
      <c r="G6" s="3065"/>
      <c r="H6" s="3065"/>
      <c r="I6" s="3065"/>
      <c r="M6" s="179" t="s">
        <v>614</v>
      </c>
      <c r="N6" s="181" t="s">
        <v>420</v>
      </c>
      <c r="O6" s="180" t="s">
        <v>400</v>
      </c>
    </row>
    <row r="7" spans="1:18" ht="27" customHeight="1">
      <c r="D7" s="675"/>
      <c r="E7" s="181" t="s">
        <v>421</v>
      </c>
      <c r="F7" s="3065" t="str">
        <f>+入力欄!$M$27</f>
        <v>株式会社　○○建設</v>
      </c>
      <c r="G7" s="3065"/>
      <c r="H7" s="3065"/>
      <c r="I7" s="3065"/>
      <c r="M7" s="675"/>
      <c r="N7" s="181" t="s">
        <v>421</v>
      </c>
      <c r="O7" s="180" t="s">
        <v>399</v>
      </c>
    </row>
    <row r="8" spans="1:18" ht="27" customHeight="1">
      <c r="D8" s="675"/>
      <c r="E8" s="181" t="s">
        <v>422</v>
      </c>
      <c r="F8" s="3066" t="str">
        <f>+入力欄!$M$28</f>
        <v>代表取締役　△△　△△</v>
      </c>
      <c r="G8" s="3066"/>
      <c r="H8" s="3066"/>
      <c r="I8" s="3066"/>
      <c r="M8" s="675"/>
      <c r="N8" s="181" t="s">
        <v>422</v>
      </c>
      <c r="O8" s="181" t="s">
        <v>471</v>
      </c>
      <c r="R8" s="675"/>
    </row>
    <row r="9" spans="1:18" ht="27" customHeight="1">
      <c r="D9" s="675"/>
      <c r="E9" s="452" t="s">
        <v>300</v>
      </c>
      <c r="F9" s="3067" t="s">
        <v>1785</v>
      </c>
      <c r="G9" s="3067"/>
      <c r="H9" s="3067"/>
      <c r="I9" s="453"/>
      <c r="M9" s="675"/>
      <c r="N9" s="237" t="s">
        <v>1817</v>
      </c>
      <c r="O9" s="454"/>
      <c r="R9" s="675"/>
    </row>
    <row r="10" spans="1:18" ht="27" customHeight="1">
      <c r="A10" s="3044" t="s">
        <v>65</v>
      </c>
      <c r="B10" s="3063"/>
      <c r="C10" s="3063"/>
      <c r="D10" s="3059" t="s">
        <v>66</v>
      </c>
      <c r="E10" s="3059"/>
      <c r="F10" s="3059" t="s">
        <v>67</v>
      </c>
      <c r="G10" s="3059"/>
      <c r="H10" s="717" t="s">
        <v>68</v>
      </c>
      <c r="I10" s="2563" t="s">
        <v>69</v>
      </c>
      <c r="J10" s="3044" t="s">
        <v>65</v>
      </c>
      <c r="K10" s="3063"/>
      <c r="L10" s="3063"/>
      <c r="M10" s="3059" t="s">
        <v>66</v>
      </c>
      <c r="N10" s="3059"/>
      <c r="O10" s="3059" t="s">
        <v>67</v>
      </c>
      <c r="P10" s="3059"/>
      <c r="Q10" s="717" t="s">
        <v>68</v>
      </c>
      <c r="R10" s="2563" t="s">
        <v>69</v>
      </c>
    </row>
    <row r="11" spans="1:18" ht="27" customHeight="1">
      <c r="A11" s="3045"/>
      <c r="B11" s="3064"/>
      <c r="C11" s="3064"/>
      <c r="D11" s="725" t="s">
        <v>70</v>
      </c>
      <c r="E11" s="455" t="s">
        <v>71</v>
      </c>
      <c r="F11" s="456" t="s">
        <v>70</v>
      </c>
      <c r="G11" s="457" t="s">
        <v>71</v>
      </c>
      <c r="H11" s="718" t="s">
        <v>72</v>
      </c>
      <c r="I11" s="2564"/>
      <c r="J11" s="3045"/>
      <c r="K11" s="3064"/>
      <c r="L11" s="3064"/>
      <c r="M11" s="718" t="s">
        <v>70</v>
      </c>
      <c r="N11" s="726" t="s">
        <v>71</v>
      </c>
      <c r="O11" s="726" t="s">
        <v>70</v>
      </c>
      <c r="P11" s="726" t="s">
        <v>71</v>
      </c>
      <c r="Q11" s="718" t="s">
        <v>72</v>
      </c>
      <c r="R11" s="2564"/>
    </row>
    <row r="12" spans="1:18" ht="27" customHeight="1">
      <c r="A12" s="3061" t="s">
        <v>73</v>
      </c>
      <c r="B12" s="3062"/>
      <c r="C12" s="3062"/>
      <c r="D12" s="458" t="s">
        <v>74</v>
      </c>
      <c r="E12" s="459"/>
      <c r="F12" s="456" t="s">
        <v>74</v>
      </c>
      <c r="G12" s="460"/>
      <c r="H12" s="461" t="str">
        <f t="shared" ref="H12:H25" si="0">+IF(AND(E12=0,G12=0),"",G12/E12*100)</f>
        <v/>
      </c>
      <c r="I12" s="462"/>
      <c r="J12" s="3061" t="s">
        <v>73</v>
      </c>
      <c r="K12" s="3062"/>
      <c r="L12" s="3062"/>
      <c r="M12" s="726" t="s">
        <v>74</v>
      </c>
      <c r="N12" s="726">
        <v>200</v>
      </c>
      <c r="O12" s="726" t="s">
        <v>74</v>
      </c>
      <c r="P12" s="726">
        <v>200</v>
      </c>
      <c r="Q12" s="726">
        <f>P12/N12*100</f>
        <v>100</v>
      </c>
      <c r="R12" s="726"/>
    </row>
    <row r="13" spans="1:18" ht="13.5" customHeight="1">
      <c r="A13" s="3060" t="s">
        <v>75</v>
      </c>
      <c r="B13" s="3060"/>
      <c r="C13" s="3060"/>
      <c r="D13" s="3044" t="s">
        <v>76</v>
      </c>
      <c r="E13" s="3051"/>
      <c r="F13" s="3053" t="s">
        <v>76</v>
      </c>
      <c r="G13" s="3055"/>
      <c r="H13" s="3057" t="str">
        <f t="shared" si="0"/>
        <v/>
      </c>
      <c r="I13" s="2563"/>
      <c r="J13" s="3060" t="s">
        <v>75</v>
      </c>
      <c r="K13" s="3060"/>
      <c r="L13" s="3060"/>
      <c r="M13" s="2563" t="s">
        <v>76</v>
      </c>
      <c r="N13" s="2563">
        <v>500</v>
      </c>
      <c r="O13" s="2563" t="s">
        <v>76</v>
      </c>
      <c r="P13" s="2563">
        <v>450</v>
      </c>
      <c r="Q13" s="2563">
        <f>P13/N13*100</f>
        <v>90</v>
      </c>
      <c r="R13" s="2563"/>
    </row>
    <row r="14" spans="1:18" ht="13.5" customHeight="1">
      <c r="A14" s="3042" t="s">
        <v>77</v>
      </c>
      <c r="B14" s="3043"/>
      <c r="C14" s="3046"/>
      <c r="D14" s="3045"/>
      <c r="E14" s="3052"/>
      <c r="F14" s="3054"/>
      <c r="G14" s="3056"/>
      <c r="H14" s="3058"/>
      <c r="I14" s="2564"/>
      <c r="J14" s="3042" t="s">
        <v>77</v>
      </c>
      <c r="K14" s="3043"/>
      <c r="L14" s="3046"/>
      <c r="M14" s="2564"/>
      <c r="N14" s="2564"/>
      <c r="O14" s="2564"/>
      <c r="P14" s="2564"/>
      <c r="Q14" s="2564"/>
      <c r="R14" s="2564"/>
    </row>
    <row r="15" spans="1:18" ht="27" customHeight="1">
      <c r="A15" s="3047" t="s">
        <v>78</v>
      </c>
      <c r="B15" s="3047"/>
      <c r="C15" s="3047"/>
      <c r="D15" s="458" t="s">
        <v>79</v>
      </c>
      <c r="E15" s="459"/>
      <c r="F15" s="456" t="s">
        <v>79</v>
      </c>
      <c r="G15" s="460"/>
      <c r="H15" s="461" t="str">
        <f t="shared" si="0"/>
        <v/>
      </c>
      <c r="I15" s="462"/>
      <c r="J15" s="3047" t="s">
        <v>78</v>
      </c>
      <c r="K15" s="3047"/>
      <c r="L15" s="3047"/>
      <c r="M15" s="726" t="s">
        <v>79</v>
      </c>
      <c r="N15" s="726"/>
      <c r="O15" s="726" t="s">
        <v>79</v>
      </c>
      <c r="P15" s="726"/>
      <c r="Q15" s="726"/>
      <c r="R15" s="726"/>
    </row>
    <row r="16" spans="1:18" ht="27" customHeight="1">
      <c r="A16" s="3047" t="s">
        <v>395</v>
      </c>
      <c r="B16" s="3047"/>
      <c r="C16" s="3047"/>
      <c r="D16" s="458" t="s">
        <v>80</v>
      </c>
      <c r="E16" s="459"/>
      <c r="F16" s="456" t="s">
        <v>80</v>
      </c>
      <c r="G16" s="460"/>
      <c r="H16" s="461" t="str">
        <f t="shared" si="0"/>
        <v/>
      </c>
      <c r="I16" s="462"/>
      <c r="J16" s="3047" t="s">
        <v>395</v>
      </c>
      <c r="K16" s="3047"/>
      <c r="L16" s="3047"/>
      <c r="M16" s="726" t="s">
        <v>80</v>
      </c>
      <c r="N16" s="726"/>
      <c r="O16" s="726" t="s">
        <v>80</v>
      </c>
      <c r="P16" s="726"/>
      <c r="Q16" s="726"/>
      <c r="R16" s="726"/>
    </row>
    <row r="17" spans="1:18" ht="13.5" customHeight="1">
      <c r="A17" s="3048" t="s">
        <v>81</v>
      </c>
      <c r="B17" s="3049"/>
      <c r="C17" s="3049"/>
      <c r="D17" s="3044" t="s">
        <v>82</v>
      </c>
      <c r="E17" s="3051"/>
      <c r="F17" s="3053" t="s">
        <v>82</v>
      </c>
      <c r="G17" s="3055"/>
      <c r="H17" s="3057" t="str">
        <f t="shared" si="0"/>
        <v/>
      </c>
      <c r="I17" s="2563"/>
      <c r="J17" s="3048" t="s">
        <v>81</v>
      </c>
      <c r="K17" s="3049"/>
      <c r="L17" s="3049"/>
      <c r="M17" s="2563" t="s">
        <v>82</v>
      </c>
      <c r="N17" s="2563"/>
      <c r="O17" s="2563" t="s">
        <v>82</v>
      </c>
      <c r="P17" s="2563"/>
      <c r="Q17" s="2563"/>
      <c r="R17" s="2563"/>
    </row>
    <row r="18" spans="1:18" ht="13.5" customHeight="1">
      <c r="A18" s="3042" t="s">
        <v>83</v>
      </c>
      <c r="B18" s="3043"/>
      <c r="C18" s="3043"/>
      <c r="D18" s="3045"/>
      <c r="E18" s="3052"/>
      <c r="F18" s="3054"/>
      <c r="G18" s="3056"/>
      <c r="H18" s="3058"/>
      <c r="I18" s="2564"/>
      <c r="J18" s="3042" t="s">
        <v>83</v>
      </c>
      <c r="K18" s="3043"/>
      <c r="L18" s="3043"/>
      <c r="M18" s="2564"/>
      <c r="N18" s="2564"/>
      <c r="O18" s="2564"/>
      <c r="P18" s="2564"/>
      <c r="Q18" s="2564"/>
      <c r="R18" s="2564"/>
    </row>
    <row r="19" spans="1:18" ht="13.5" customHeight="1">
      <c r="A19" s="3048" t="s">
        <v>84</v>
      </c>
      <c r="B19" s="3049"/>
      <c r="C19" s="3049"/>
      <c r="D19" s="3044" t="s">
        <v>85</v>
      </c>
      <c r="E19" s="3051"/>
      <c r="F19" s="3053" t="s">
        <v>85</v>
      </c>
      <c r="G19" s="3055"/>
      <c r="H19" s="3057" t="str">
        <f t="shared" si="0"/>
        <v/>
      </c>
      <c r="I19" s="2563"/>
      <c r="J19" s="3048" t="s">
        <v>84</v>
      </c>
      <c r="K19" s="3049"/>
      <c r="L19" s="3049"/>
      <c r="M19" s="2563" t="s">
        <v>85</v>
      </c>
      <c r="N19" s="2563"/>
      <c r="O19" s="2563" t="s">
        <v>85</v>
      </c>
      <c r="P19" s="2563"/>
      <c r="Q19" s="2563"/>
      <c r="R19" s="2563"/>
    </row>
    <row r="20" spans="1:18" ht="13.5" customHeight="1">
      <c r="A20" s="3042" t="s">
        <v>86</v>
      </c>
      <c r="B20" s="3043"/>
      <c r="C20" s="3043"/>
      <c r="D20" s="3045"/>
      <c r="E20" s="3052"/>
      <c r="F20" s="3054"/>
      <c r="G20" s="3056"/>
      <c r="H20" s="3058"/>
      <c r="I20" s="2564"/>
      <c r="J20" s="3042" t="s">
        <v>86</v>
      </c>
      <c r="K20" s="3043"/>
      <c r="L20" s="3043"/>
      <c r="M20" s="2564"/>
      <c r="N20" s="2564"/>
      <c r="O20" s="2564"/>
      <c r="P20" s="2564"/>
      <c r="Q20" s="2564"/>
      <c r="R20" s="2564"/>
    </row>
    <row r="21" spans="1:18" ht="27" customHeight="1">
      <c r="A21" s="3047" t="s">
        <v>87</v>
      </c>
      <c r="B21" s="3047"/>
      <c r="C21" s="3047"/>
      <c r="D21" s="458" t="s">
        <v>79</v>
      </c>
      <c r="E21" s="459"/>
      <c r="F21" s="456" t="s">
        <v>79</v>
      </c>
      <c r="G21" s="460"/>
      <c r="H21" s="461" t="str">
        <f t="shared" si="0"/>
        <v/>
      </c>
      <c r="I21" s="462"/>
      <c r="J21" s="3047" t="s">
        <v>87</v>
      </c>
      <c r="K21" s="3047"/>
      <c r="L21" s="3047"/>
      <c r="M21" s="726" t="s">
        <v>79</v>
      </c>
      <c r="N21" s="726"/>
      <c r="O21" s="726" t="s">
        <v>79</v>
      </c>
      <c r="P21" s="726"/>
      <c r="Q21" s="726"/>
      <c r="R21" s="726"/>
    </row>
    <row r="22" spans="1:18" ht="27" customHeight="1">
      <c r="A22" s="3047" t="s">
        <v>88</v>
      </c>
      <c r="B22" s="3047"/>
      <c r="C22" s="3047"/>
      <c r="D22" s="458" t="s">
        <v>89</v>
      </c>
      <c r="E22" s="459"/>
      <c r="F22" s="456" t="s">
        <v>89</v>
      </c>
      <c r="G22" s="460"/>
      <c r="H22" s="461" t="str">
        <f t="shared" si="0"/>
        <v/>
      </c>
      <c r="I22" s="462"/>
      <c r="J22" s="3047" t="s">
        <v>88</v>
      </c>
      <c r="K22" s="3047"/>
      <c r="L22" s="3047"/>
      <c r="M22" s="726" t="s">
        <v>89</v>
      </c>
      <c r="N22" s="726"/>
      <c r="O22" s="726" t="s">
        <v>89</v>
      </c>
      <c r="P22" s="726"/>
      <c r="Q22" s="726"/>
      <c r="R22" s="726"/>
    </row>
    <row r="23" spans="1:18" ht="27" customHeight="1">
      <c r="A23" s="3047" t="s">
        <v>90</v>
      </c>
      <c r="B23" s="3047"/>
      <c r="C23" s="3047"/>
      <c r="D23" s="458" t="s">
        <v>89</v>
      </c>
      <c r="E23" s="459"/>
      <c r="F23" s="456" t="s">
        <v>89</v>
      </c>
      <c r="G23" s="460"/>
      <c r="H23" s="461" t="str">
        <f t="shared" si="0"/>
        <v/>
      </c>
      <c r="I23" s="462"/>
      <c r="J23" s="3047" t="s">
        <v>90</v>
      </c>
      <c r="K23" s="3047"/>
      <c r="L23" s="3047"/>
      <c r="M23" s="726" t="s">
        <v>89</v>
      </c>
      <c r="N23" s="726"/>
      <c r="O23" s="726" t="s">
        <v>89</v>
      </c>
      <c r="P23" s="726"/>
      <c r="Q23" s="726"/>
      <c r="R23" s="726"/>
    </row>
    <row r="24" spans="1:18" ht="27" customHeight="1">
      <c r="A24" s="3047" t="s">
        <v>91</v>
      </c>
      <c r="B24" s="3047"/>
      <c r="C24" s="3047"/>
      <c r="D24" s="458" t="s">
        <v>74</v>
      </c>
      <c r="E24" s="459"/>
      <c r="F24" s="456" t="s">
        <v>74</v>
      </c>
      <c r="G24" s="460"/>
      <c r="H24" s="461" t="str">
        <f t="shared" si="0"/>
        <v/>
      </c>
      <c r="I24" s="462"/>
      <c r="J24" s="3047" t="s">
        <v>91</v>
      </c>
      <c r="K24" s="3047"/>
      <c r="L24" s="3047"/>
      <c r="M24" s="726" t="s">
        <v>74</v>
      </c>
      <c r="N24" s="726"/>
      <c r="O24" s="726" t="s">
        <v>74</v>
      </c>
      <c r="P24" s="726"/>
      <c r="Q24" s="726"/>
      <c r="R24" s="726"/>
    </row>
    <row r="25" spans="1:18" ht="13.5" customHeight="1">
      <c r="A25" s="3048" t="s">
        <v>92</v>
      </c>
      <c r="B25" s="3049"/>
      <c r="C25" s="3050"/>
      <c r="D25" s="3044" t="s">
        <v>74</v>
      </c>
      <c r="E25" s="3051"/>
      <c r="F25" s="3053" t="s">
        <v>74</v>
      </c>
      <c r="G25" s="3055"/>
      <c r="H25" s="3057" t="str">
        <f t="shared" si="0"/>
        <v/>
      </c>
      <c r="I25" s="2563"/>
      <c r="J25" s="3048" t="s">
        <v>92</v>
      </c>
      <c r="K25" s="3049"/>
      <c r="L25" s="3050"/>
      <c r="M25" s="2563" t="s">
        <v>74</v>
      </c>
      <c r="N25" s="2563"/>
      <c r="O25" s="2563" t="s">
        <v>74</v>
      </c>
      <c r="P25" s="2563"/>
      <c r="Q25" s="2563"/>
      <c r="R25" s="2563"/>
    </row>
    <row r="26" spans="1:18" ht="13.5" customHeight="1">
      <c r="A26" s="3042" t="s">
        <v>93</v>
      </c>
      <c r="B26" s="3043"/>
      <c r="C26" s="3046"/>
      <c r="D26" s="3045"/>
      <c r="E26" s="3052"/>
      <c r="F26" s="3054"/>
      <c r="G26" s="3056"/>
      <c r="H26" s="3058"/>
      <c r="I26" s="2564"/>
      <c r="J26" s="3042" t="s">
        <v>93</v>
      </c>
      <c r="K26" s="3043"/>
      <c r="L26" s="3046"/>
      <c r="M26" s="2564"/>
      <c r="N26" s="2564"/>
      <c r="O26" s="2564"/>
      <c r="P26" s="2564"/>
      <c r="Q26" s="2564"/>
      <c r="R26" s="2564"/>
    </row>
    <row r="27" spans="1:18" ht="27" customHeight="1">
      <c r="A27" s="463"/>
      <c r="B27" s="464" t="s">
        <v>536</v>
      </c>
      <c r="C27" s="465"/>
      <c r="D27" s="465"/>
      <c r="E27" s="465"/>
      <c r="F27" s="465"/>
      <c r="G27" s="465"/>
      <c r="H27" s="465"/>
      <c r="I27" s="466"/>
      <c r="J27" s="463"/>
      <c r="K27" s="464" t="s">
        <v>536</v>
      </c>
      <c r="L27" s="465"/>
      <c r="M27" s="465"/>
      <c r="N27" s="465"/>
      <c r="O27" s="465"/>
      <c r="P27" s="465"/>
      <c r="Q27" s="465"/>
      <c r="R27" s="466"/>
    </row>
    <row r="28" spans="1:18" ht="27" customHeight="1">
      <c r="A28" s="467" t="s">
        <v>94</v>
      </c>
      <c r="B28" s="468" t="s">
        <v>819</v>
      </c>
      <c r="C28" s="309"/>
      <c r="D28" s="309"/>
      <c r="E28" s="309"/>
      <c r="F28" s="309"/>
      <c r="G28" s="309"/>
      <c r="H28" s="309"/>
      <c r="I28" s="469"/>
      <c r="J28" s="467" t="s">
        <v>94</v>
      </c>
      <c r="K28" s="468" t="s">
        <v>819</v>
      </c>
      <c r="L28" s="309"/>
      <c r="M28" s="309"/>
      <c r="N28" s="309"/>
      <c r="O28" s="309"/>
      <c r="P28" s="309"/>
      <c r="Q28" s="309"/>
      <c r="R28" s="469"/>
    </row>
    <row r="29" spans="1:18" ht="27" customHeight="1">
      <c r="A29" s="467"/>
      <c r="B29" s="468" t="s">
        <v>820</v>
      </c>
      <c r="C29" s="309"/>
      <c r="D29" s="309"/>
      <c r="E29" s="309"/>
      <c r="F29" s="309"/>
      <c r="G29" s="309"/>
      <c r="H29" s="309"/>
      <c r="I29" s="469"/>
      <c r="J29" s="467"/>
      <c r="K29" s="468" t="s">
        <v>820</v>
      </c>
      <c r="L29" s="309"/>
      <c r="M29" s="309"/>
      <c r="N29" s="309"/>
      <c r="O29" s="309"/>
      <c r="P29" s="309"/>
      <c r="Q29" s="309"/>
      <c r="R29" s="469"/>
    </row>
    <row r="30" spans="1:18" ht="27" customHeight="1">
      <c r="A30" s="467" t="s">
        <v>95</v>
      </c>
      <c r="B30" s="468" t="s">
        <v>537</v>
      </c>
      <c r="C30" s="309"/>
      <c r="D30" s="309"/>
      <c r="E30" s="309"/>
      <c r="F30" s="309"/>
      <c r="G30" s="309"/>
      <c r="H30" s="309"/>
      <c r="I30" s="469"/>
      <c r="J30" s="467" t="s">
        <v>95</v>
      </c>
      <c r="K30" s="468" t="s">
        <v>537</v>
      </c>
      <c r="L30" s="309" t="s">
        <v>513</v>
      </c>
      <c r="M30" s="309"/>
      <c r="N30" s="309"/>
      <c r="O30" s="309"/>
      <c r="P30" s="309"/>
      <c r="Q30" s="309"/>
      <c r="R30" s="469"/>
    </row>
    <row r="31" spans="1:18" ht="27" customHeight="1">
      <c r="A31" s="470"/>
      <c r="B31" s="471"/>
      <c r="C31" s="472"/>
      <c r="D31" s="472"/>
      <c r="E31" s="472"/>
      <c r="F31" s="472"/>
      <c r="G31" s="472"/>
      <c r="H31" s="472"/>
      <c r="I31" s="473"/>
      <c r="J31" s="470"/>
      <c r="K31" s="471"/>
      <c r="L31" s="472"/>
      <c r="M31" s="472"/>
      <c r="N31" s="472"/>
      <c r="O31" s="472"/>
      <c r="P31" s="472"/>
      <c r="Q31" s="472"/>
      <c r="R31" s="473"/>
    </row>
  </sheetData>
  <mergeCells count="92">
    <mergeCell ref="R25:R26"/>
    <mergeCell ref="J26:L26"/>
    <mergeCell ref="M25:M26"/>
    <mergeCell ref="N25:N26"/>
    <mergeCell ref="O25:O26"/>
    <mergeCell ref="P25:P26"/>
    <mergeCell ref="Q25:Q26"/>
    <mergeCell ref="J21:L21"/>
    <mergeCell ref="J22:L22"/>
    <mergeCell ref="J23:L23"/>
    <mergeCell ref="J24:L24"/>
    <mergeCell ref="J25:L25"/>
    <mergeCell ref="R17:R18"/>
    <mergeCell ref="J18:L18"/>
    <mergeCell ref="J19:L19"/>
    <mergeCell ref="M19:M20"/>
    <mergeCell ref="N19:N20"/>
    <mergeCell ref="O19:O20"/>
    <mergeCell ref="P19:P20"/>
    <mergeCell ref="Q19:Q20"/>
    <mergeCell ref="R19:R20"/>
    <mergeCell ref="J20:L20"/>
    <mergeCell ref="P17:P18"/>
    <mergeCell ref="Q17:Q18"/>
    <mergeCell ref="J17:L17"/>
    <mergeCell ref="M17:M18"/>
    <mergeCell ref="N17:N18"/>
    <mergeCell ref="O17:O18"/>
    <mergeCell ref="Q13:Q14"/>
    <mergeCell ref="R13:R14"/>
    <mergeCell ref="J14:L14"/>
    <mergeCell ref="J15:L15"/>
    <mergeCell ref="J16:L16"/>
    <mergeCell ref="J13:L13"/>
    <mergeCell ref="M13:M14"/>
    <mergeCell ref="N13:N14"/>
    <mergeCell ref="O13:O14"/>
    <mergeCell ref="P13:P14"/>
    <mergeCell ref="J12:L12"/>
    <mergeCell ref="A2:I2"/>
    <mergeCell ref="A10:C11"/>
    <mergeCell ref="F6:I6"/>
    <mergeCell ref="I10:I11"/>
    <mergeCell ref="F7:I7"/>
    <mergeCell ref="F8:I8"/>
    <mergeCell ref="F9:H9"/>
    <mergeCell ref="J2:R2"/>
    <mergeCell ref="J10:L11"/>
    <mergeCell ref="M10:N10"/>
    <mergeCell ref="O10:P10"/>
    <mergeCell ref="R10:R11"/>
    <mergeCell ref="H17:H18"/>
    <mergeCell ref="A17:C17"/>
    <mergeCell ref="D17:D18"/>
    <mergeCell ref="D10:E10"/>
    <mergeCell ref="F10:G10"/>
    <mergeCell ref="H13:H14"/>
    <mergeCell ref="A13:C13"/>
    <mergeCell ref="D13:D14"/>
    <mergeCell ref="E13:E14"/>
    <mergeCell ref="F13:F14"/>
    <mergeCell ref="G13:G14"/>
    <mergeCell ref="A12:C12"/>
    <mergeCell ref="F19:F20"/>
    <mergeCell ref="G19:G20"/>
    <mergeCell ref="E19:E20"/>
    <mergeCell ref="E17:E18"/>
    <mergeCell ref="F17:F18"/>
    <mergeCell ref="G17:G18"/>
    <mergeCell ref="A20:C20"/>
    <mergeCell ref="A19:C19"/>
    <mergeCell ref="D19:D20"/>
    <mergeCell ref="A24:C24"/>
    <mergeCell ref="A21:C21"/>
    <mergeCell ref="A22:C22"/>
    <mergeCell ref="A23:C23"/>
    <mergeCell ref="I17:I18"/>
    <mergeCell ref="A18:C18"/>
    <mergeCell ref="D25:D26"/>
    <mergeCell ref="A26:C26"/>
    <mergeCell ref="I13:I14"/>
    <mergeCell ref="A14:C14"/>
    <mergeCell ref="A15:C15"/>
    <mergeCell ref="A16:C16"/>
    <mergeCell ref="I25:I26"/>
    <mergeCell ref="A25:C25"/>
    <mergeCell ref="E25:E26"/>
    <mergeCell ref="F25:F26"/>
    <mergeCell ref="G25:G26"/>
    <mergeCell ref="H25:H26"/>
    <mergeCell ref="H19:H20"/>
    <mergeCell ref="I19:I20"/>
  </mergeCells>
  <phoneticPr fontId="2"/>
  <printOptions horizontalCentered="1" verticalCentered="1"/>
  <pageMargins left="0.98425196850393704" right="0.98425196850393704" top="0.98425196850393704" bottom="0.98425196850393704" header="0.62992125984251968" footer="0.51181102362204722"/>
  <pageSetup paperSize="9"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X46"/>
  <sheetViews>
    <sheetView view="pageBreakPreview" zoomScaleNormal="100" zoomScaleSheetLayoutView="100" workbookViewId="0">
      <selection activeCell="H30" sqref="H30:X30"/>
    </sheetView>
  </sheetViews>
  <sheetFormatPr defaultRowHeight="13.5"/>
  <cols>
    <col min="1" max="47" width="3.625" style="1247" customWidth="1"/>
    <col min="48" max="16384" width="9" style="1247"/>
  </cols>
  <sheetData>
    <row r="1" spans="1:24" ht="15" customHeight="1">
      <c r="A1" s="1246" t="s">
        <v>944</v>
      </c>
    </row>
    <row r="2" spans="1:24" ht="15" customHeight="1">
      <c r="A2" s="1246"/>
    </row>
    <row r="3" spans="1:24" ht="15" customHeight="1">
      <c r="Q3" s="3073" t="s">
        <v>1818</v>
      </c>
      <c r="R3" s="3073"/>
      <c r="S3" s="3073"/>
      <c r="T3" s="3073"/>
      <c r="U3" s="3073"/>
      <c r="V3" s="3073"/>
      <c r="W3" s="3073"/>
      <c r="X3" s="3073"/>
    </row>
    <row r="4" spans="1:24" ht="15" customHeight="1">
      <c r="A4" s="1246"/>
    </row>
    <row r="5" spans="1:24" ht="15" customHeight="1">
      <c r="A5" s="1246"/>
    </row>
    <row r="6" spans="1:24" ht="15" customHeight="1">
      <c r="A6" s="1246"/>
    </row>
    <row r="7" spans="1:24" ht="15" customHeight="1">
      <c r="A7" s="3074" t="s">
        <v>945</v>
      </c>
      <c r="B7" s="3074"/>
      <c r="C7" s="3074"/>
      <c r="D7" s="3074"/>
      <c r="E7" s="3074"/>
      <c r="F7" s="3074"/>
      <c r="G7" s="3074"/>
      <c r="H7" s="3074"/>
      <c r="I7" s="3074"/>
      <c r="J7" s="3074"/>
      <c r="K7" s="3074"/>
      <c r="L7" s="3074"/>
      <c r="M7" s="3074"/>
      <c r="N7" s="3074"/>
      <c r="O7" s="3074"/>
      <c r="P7" s="3074"/>
      <c r="Q7" s="3074"/>
      <c r="R7" s="3074"/>
      <c r="S7" s="3074"/>
      <c r="T7" s="3074"/>
      <c r="U7" s="3074"/>
      <c r="V7" s="3074"/>
      <c r="W7" s="3074"/>
      <c r="X7" s="3074"/>
    </row>
    <row r="8" spans="1:24" s="1248" customFormat="1" ht="15" customHeight="1">
      <c r="A8" s="3074"/>
      <c r="B8" s="3074"/>
      <c r="C8" s="3074"/>
      <c r="D8" s="3074"/>
      <c r="E8" s="3074"/>
      <c r="F8" s="3074"/>
      <c r="G8" s="3074"/>
      <c r="H8" s="3074"/>
      <c r="I8" s="3074"/>
      <c r="J8" s="3074"/>
      <c r="K8" s="3074"/>
      <c r="L8" s="3074"/>
      <c r="M8" s="3074"/>
      <c r="N8" s="3074"/>
      <c r="O8" s="3074"/>
      <c r="P8" s="3074"/>
      <c r="Q8" s="3074"/>
      <c r="R8" s="3074"/>
      <c r="S8" s="3074"/>
      <c r="T8" s="3074"/>
      <c r="U8" s="3074"/>
      <c r="V8" s="3074"/>
      <c r="W8" s="3074"/>
      <c r="X8" s="3074"/>
    </row>
    <row r="9" spans="1:24" s="1248" customFormat="1" ht="15" customHeight="1">
      <c r="A9" s="1456"/>
      <c r="B9" s="1456"/>
      <c r="C9" s="1456"/>
      <c r="D9" s="1456"/>
      <c r="E9" s="1456"/>
      <c r="F9" s="1456"/>
      <c r="G9" s="1456"/>
      <c r="H9" s="1456"/>
      <c r="I9" s="1456"/>
      <c r="J9" s="1456"/>
      <c r="K9" s="1456"/>
      <c r="L9" s="1456"/>
      <c r="M9" s="1456"/>
      <c r="N9" s="1456"/>
      <c r="O9" s="1456"/>
      <c r="P9" s="1456"/>
      <c r="Q9" s="1456"/>
      <c r="R9" s="1456"/>
      <c r="S9" s="1456"/>
      <c r="T9" s="1456"/>
      <c r="U9" s="1456"/>
      <c r="V9" s="1456"/>
      <c r="W9" s="1456"/>
      <c r="X9" s="1456"/>
    </row>
    <row r="10" spans="1:24" ht="15" customHeight="1">
      <c r="A10" s="1249"/>
      <c r="B10" s="1249"/>
      <c r="C10" s="1249"/>
      <c r="D10" s="1249"/>
      <c r="E10" s="1249"/>
      <c r="F10" s="1249"/>
      <c r="G10" s="1249"/>
      <c r="H10" s="1249"/>
      <c r="I10" s="1249"/>
      <c r="J10" s="1249"/>
    </row>
    <row r="11" spans="1:24" ht="15" customHeight="1">
      <c r="A11" s="1250" t="str">
        <f>+入力欄!U8</f>
        <v>沖縄県公営企業管理者</v>
      </c>
    </row>
    <row r="12" spans="1:24" ht="15" customHeight="1">
      <c r="A12" s="1250" t="str">
        <f>+入力欄!U9</f>
        <v>企業局長 　宮城　力　　殿</v>
      </c>
      <c r="B12" s="1251"/>
      <c r="C12" s="1251"/>
      <c r="D12" s="1251"/>
      <c r="E12" s="1251"/>
      <c r="F12" s="1251"/>
      <c r="G12" s="1251"/>
      <c r="H12" s="1251"/>
    </row>
    <row r="13" spans="1:24" ht="15" customHeight="1">
      <c r="A13" s="1246"/>
      <c r="B13" s="1252"/>
    </row>
    <row r="14" spans="1:24" ht="15" customHeight="1">
      <c r="A14" s="1246"/>
    </row>
    <row r="15" spans="1:24" ht="20.100000000000001" customHeight="1">
      <c r="K15" s="3068" t="s">
        <v>1034</v>
      </c>
      <c r="L15" s="3068"/>
      <c r="M15" s="3068"/>
      <c r="N15" s="1253" t="s">
        <v>946</v>
      </c>
      <c r="O15" s="3070" t="str">
        <f>+入力欄!D27</f>
        <v>株式会社　○○建設</v>
      </c>
      <c r="P15" s="3070"/>
      <c r="Q15" s="3070"/>
      <c r="R15" s="3070"/>
      <c r="S15" s="3070"/>
      <c r="T15" s="3070"/>
      <c r="U15" s="3070"/>
      <c r="V15" s="3070"/>
      <c r="W15" s="3070"/>
      <c r="X15" s="3070"/>
    </row>
    <row r="16" spans="1:24" ht="20.100000000000001" customHeight="1">
      <c r="K16" s="3068" t="s">
        <v>947</v>
      </c>
      <c r="L16" s="3068"/>
      <c r="M16" s="3068"/>
      <c r="N16" s="1253" t="s">
        <v>946</v>
      </c>
      <c r="O16" s="3070" t="str">
        <f>+入力欄!D26</f>
        <v>沖縄県那覇市○○－○　○○ビル○階</v>
      </c>
      <c r="P16" s="3070"/>
      <c r="Q16" s="3070"/>
      <c r="R16" s="3070"/>
      <c r="S16" s="3070"/>
      <c r="T16" s="3070"/>
      <c r="U16" s="3070"/>
      <c r="V16" s="3070"/>
      <c r="W16" s="3070"/>
      <c r="X16" s="3070"/>
    </row>
    <row r="17" spans="1:24" ht="20.100000000000001" customHeight="1">
      <c r="K17" s="3068" t="s">
        <v>948</v>
      </c>
      <c r="L17" s="3068"/>
      <c r="M17" s="3068"/>
      <c r="N17" s="1253" t="s">
        <v>946</v>
      </c>
      <c r="O17" s="3070" t="str">
        <f>+入力欄!M28</f>
        <v>代表取締役　△△　△△</v>
      </c>
      <c r="P17" s="3070"/>
      <c r="Q17" s="3070"/>
      <c r="R17" s="3070"/>
      <c r="S17" s="3070"/>
      <c r="T17" s="3070"/>
      <c r="U17" s="3070"/>
      <c r="V17" s="3070"/>
      <c r="W17" s="3070"/>
      <c r="X17" s="3070"/>
    </row>
    <row r="18" spans="1:24" ht="15" customHeight="1">
      <c r="A18" s="1246"/>
    </row>
    <row r="19" spans="1:24" ht="15" customHeight="1">
      <c r="A19" s="1246"/>
    </row>
    <row r="20" spans="1:24" ht="15" customHeight="1">
      <c r="A20" s="1246"/>
    </row>
    <row r="21" spans="1:24" ht="15" customHeight="1">
      <c r="A21" s="1246"/>
    </row>
    <row r="22" spans="1:24" ht="15" customHeight="1">
      <c r="A22" s="3071" t="s">
        <v>949</v>
      </c>
      <c r="B22" s="3071"/>
      <c r="C22" s="3071"/>
      <c r="D22" s="3071"/>
      <c r="E22" s="3071"/>
      <c r="F22" s="3071"/>
      <c r="G22" s="3071"/>
      <c r="H22" s="3071"/>
      <c r="I22" s="3071"/>
      <c r="J22" s="3071"/>
      <c r="K22" s="3071"/>
      <c r="L22" s="3071"/>
      <c r="M22" s="3071"/>
      <c r="N22" s="3071"/>
      <c r="O22" s="3071"/>
      <c r="P22" s="3071"/>
      <c r="Q22" s="3071"/>
      <c r="R22" s="3071"/>
      <c r="S22" s="3071"/>
      <c r="T22" s="3071"/>
      <c r="U22" s="3071"/>
      <c r="V22" s="3071"/>
      <c r="W22" s="3071"/>
      <c r="X22" s="3071"/>
    </row>
    <row r="23" spans="1:24" ht="15" customHeight="1">
      <c r="A23" s="1246"/>
    </row>
    <row r="24" spans="1:24" ht="15" customHeight="1">
      <c r="A24" s="1246"/>
    </row>
    <row r="25" spans="1:24" ht="15" customHeight="1">
      <c r="A25" s="1246"/>
    </row>
    <row r="26" spans="1:24" ht="15" customHeight="1">
      <c r="A26" s="3072" t="s">
        <v>650</v>
      </c>
      <c r="B26" s="3072"/>
      <c r="C26" s="3072"/>
      <c r="D26" s="3072"/>
      <c r="E26" s="3072"/>
      <c r="F26" s="3072"/>
      <c r="G26" s="3072"/>
      <c r="H26" s="3072"/>
      <c r="I26" s="3072"/>
      <c r="J26" s="3072"/>
      <c r="K26" s="3072"/>
      <c r="L26" s="3072"/>
      <c r="M26" s="3072"/>
      <c r="N26" s="3072"/>
      <c r="O26" s="3072"/>
      <c r="P26" s="3072"/>
      <c r="Q26" s="3072"/>
      <c r="R26" s="3072"/>
      <c r="S26" s="3072"/>
      <c r="T26" s="3072"/>
      <c r="U26" s="3072"/>
      <c r="V26" s="3072"/>
      <c r="W26" s="3072"/>
      <c r="X26" s="3072"/>
    </row>
    <row r="27" spans="1:24" ht="15" customHeight="1">
      <c r="A27" s="1246"/>
    </row>
    <row r="28" spans="1:24" ht="15" customHeight="1">
      <c r="A28" s="1246"/>
    </row>
    <row r="29" spans="1:24" ht="15" customHeight="1">
      <c r="A29" s="1246"/>
    </row>
    <row r="30" spans="1:24" ht="20.100000000000001" customHeight="1">
      <c r="C30" s="1254" t="s">
        <v>950</v>
      </c>
      <c r="D30" s="3068" t="s">
        <v>951</v>
      </c>
      <c r="E30" s="3068"/>
      <c r="F30" s="3068"/>
      <c r="G30" s="1253" t="s">
        <v>946</v>
      </c>
      <c r="H30" s="3069" t="str">
        <f>+入力欄!$D$16</f>
        <v>○○○○○○工事（Ｒ６－１)</v>
      </c>
      <c r="I30" s="3069" t="str">
        <f>+入力欄!$D$16</f>
        <v>○○○○○○工事（Ｒ６－１)</v>
      </c>
      <c r="J30" s="3069" t="str">
        <f>+入力欄!$D$16</f>
        <v>○○○○○○工事（Ｒ６－１)</v>
      </c>
      <c r="K30" s="3069" t="str">
        <f>+入力欄!$D$16</f>
        <v>○○○○○○工事（Ｒ６－１)</v>
      </c>
      <c r="L30" s="3069" t="str">
        <f>+入力欄!$D$16</f>
        <v>○○○○○○工事（Ｒ６－１)</v>
      </c>
      <c r="M30" s="3069" t="str">
        <f>+入力欄!$D$16</f>
        <v>○○○○○○工事（Ｒ６－１)</v>
      </c>
      <c r="N30" s="3069" t="str">
        <f>+入力欄!$D$16</f>
        <v>○○○○○○工事（Ｒ６－１)</v>
      </c>
      <c r="O30" s="3069" t="str">
        <f>+入力欄!$D$16</f>
        <v>○○○○○○工事（Ｒ６－１)</v>
      </c>
      <c r="P30" s="3069" t="str">
        <f>+入力欄!$D$16</f>
        <v>○○○○○○工事（Ｒ６－１)</v>
      </c>
      <c r="Q30" s="3069" t="str">
        <f>+入力欄!$D$16</f>
        <v>○○○○○○工事（Ｒ６－１)</v>
      </c>
      <c r="R30" s="3069" t="str">
        <f>+入力欄!$D$16</f>
        <v>○○○○○○工事（Ｒ６－１)</v>
      </c>
      <c r="S30" s="3069" t="str">
        <f>+入力欄!$D$16</f>
        <v>○○○○○○工事（Ｒ６－１)</v>
      </c>
      <c r="T30" s="3069" t="str">
        <f>+入力欄!$D$16</f>
        <v>○○○○○○工事（Ｒ６－１)</v>
      </c>
      <c r="U30" s="3069" t="str">
        <f>+入力欄!$D$16</f>
        <v>○○○○○○工事（Ｒ６－１)</v>
      </c>
      <c r="V30" s="3069" t="str">
        <f>+入力欄!$D$16</f>
        <v>○○○○○○工事（Ｒ６－１)</v>
      </c>
      <c r="W30" s="3069" t="str">
        <f>+入力欄!$D$16</f>
        <v>○○○○○○工事（Ｒ６－１)</v>
      </c>
      <c r="X30" s="3069" t="str">
        <f>+入力欄!$D$16</f>
        <v>○○○○○○工事（Ｒ６－１)</v>
      </c>
    </row>
    <row r="31" spans="1:24" ht="20.100000000000001" customHeight="1">
      <c r="A31" s="1246"/>
      <c r="C31" s="1254"/>
      <c r="G31" s="1255"/>
      <c r="H31" s="1256"/>
      <c r="I31" s="1256"/>
      <c r="J31" s="1256"/>
      <c r="K31" s="1256"/>
      <c r="L31" s="1256"/>
      <c r="M31" s="1256"/>
      <c r="N31" s="1256"/>
      <c r="O31" s="1256"/>
      <c r="P31" s="1256"/>
      <c r="Q31" s="1256"/>
      <c r="R31" s="1256"/>
      <c r="S31" s="1256"/>
      <c r="T31" s="1256"/>
      <c r="U31" s="1256"/>
      <c r="V31" s="1256"/>
      <c r="W31" s="1256"/>
      <c r="X31" s="1256"/>
    </row>
    <row r="32" spans="1:24" ht="20.100000000000001" customHeight="1">
      <c r="A32" s="1246"/>
      <c r="C32" s="1254" t="s">
        <v>952</v>
      </c>
      <c r="D32" s="3068" t="s">
        <v>953</v>
      </c>
      <c r="E32" s="3068"/>
      <c r="F32" s="3068"/>
      <c r="G32" s="1253" t="s">
        <v>946</v>
      </c>
      <c r="H32" s="3069" t="str">
        <f>+入力欄!D17</f>
        <v>沖縄県○○地内</v>
      </c>
      <c r="I32" s="3069"/>
      <c r="J32" s="3069"/>
      <c r="K32" s="3069"/>
      <c r="L32" s="3069"/>
      <c r="M32" s="3069"/>
      <c r="N32" s="3069"/>
      <c r="O32" s="3069"/>
      <c r="P32" s="3069"/>
      <c r="Q32" s="3069"/>
      <c r="R32" s="3069"/>
      <c r="S32" s="3069"/>
      <c r="T32" s="3069"/>
      <c r="U32" s="3069"/>
      <c r="V32" s="3069"/>
      <c r="W32" s="3069"/>
      <c r="X32" s="3069"/>
    </row>
    <row r="33" spans="1:9" ht="20.100000000000001" customHeight="1">
      <c r="C33" s="1254"/>
      <c r="D33" s="1246"/>
      <c r="G33" s="1253"/>
    </row>
    <row r="34" spans="1:9" ht="20.100000000000001" customHeight="1">
      <c r="C34" s="1254" t="s">
        <v>954</v>
      </c>
      <c r="D34" s="3068" t="s">
        <v>955</v>
      </c>
      <c r="E34" s="3068"/>
      <c r="F34" s="3068"/>
      <c r="G34" s="1253" t="s">
        <v>946</v>
      </c>
      <c r="H34" s="1254" t="s">
        <v>956</v>
      </c>
      <c r="I34" s="1247" t="s">
        <v>957</v>
      </c>
    </row>
    <row r="35" spans="1:9" ht="20.100000000000001" customHeight="1">
      <c r="H35" s="1254" t="s">
        <v>958</v>
      </c>
      <c r="I35" s="1247" t="s">
        <v>959</v>
      </c>
    </row>
    <row r="36" spans="1:9" ht="20.100000000000001" customHeight="1">
      <c r="H36" s="1254" t="s">
        <v>960</v>
      </c>
      <c r="I36" s="1247" t="s">
        <v>961</v>
      </c>
    </row>
    <row r="37" spans="1:9" ht="20.100000000000001" customHeight="1">
      <c r="H37" s="1254" t="s">
        <v>962</v>
      </c>
      <c r="I37" s="1247" t="s">
        <v>963</v>
      </c>
    </row>
    <row r="38" spans="1:9" ht="15" customHeight="1"/>
    <row r="39" spans="1:9" ht="15" customHeight="1"/>
    <row r="40" spans="1:9" ht="18" customHeight="1"/>
    <row r="41" spans="1:9">
      <c r="C41" s="1257"/>
    </row>
    <row r="44" spans="1:9">
      <c r="A44" s="1246"/>
    </row>
    <row r="45" spans="1:9">
      <c r="A45" s="1246"/>
    </row>
    <row r="46" spans="1:9">
      <c r="A46" s="1246"/>
    </row>
  </sheetData>
  <mergeCells count="15">
    <mergeCell ref="Q3:X3"/>
    <mergeCell ref="A7:X8"/>
    <mergeCell ref="K15:M15"/>
    <mergeCell ref="O15:X15"/>
    <mergeCell ref="K16:M16"/>
    <mergeCell ref="O16:X16"/>
    <mergeCell ref="D32:F32"/>
    <mergeCell ref="H32:X32"/>
    <mergeCell ref="D34:F34"/>
    <mergeCell ref="K17:M17"/>
    <mergeCell ref="O17:X17"/>
    <mergeCell ref="A22:X22"/>
    <mergeCell ref="A26:X26"/>
    <mergeCell ref="D30:F30"/>
    <mergeCell ref="H30:X30"/>
  </mergeCells>
  <phoneticPr fontId="2"/>
  <printOptions horizontalCentered="1" verticalCentered="1"/>
  <pageMargins left="0.59055118110236227" right="0.59055118110236227" top="0.59055118110236227" bottom="0.78740157480314965" header="0.19685039370078741" footer="0.19685039370078741"/>
  <pageSetup paperSize="9" orientation="portrait" blackAndWhite="1" r:id="rId1"/>
  <headerFooter alignWithMargins="0"/>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dimension ref="A1:R61"/>
  <sheetViews>
    <sheetView view="pageBreakPreview" zoomScaleNormal="100" zoomScaleSheetLayoutView="100" workbookViewId="0"/>
  </sheetViews>
  <sheetFormatPr defaultColWidth="3.125" defaultRowHeight="13.5"/>
  <cols>
    <col min="1" max="1" width="2.125" style="475" customWidth="1"/>
    <col min="2" max="2" width="5.875" style="475" customWidth="1"/>
    <col min="3" max="3" width="17.875" style="475" customWidth="1"/>
    <col min="4" max="4" width="4.75" style="475" customWidth="1"/>
    <col min="5" max="5" width="13.875" style="475" customWidth="1"/>
    <col min="6" max="6" width="4.75" style="475" customWidth="1"/>
    <col min="7" max="7" width="12.5" style="475" customWidth="1"/>
    <col min="8" max="8" width="11.5" style="475" customWidth="1"/>
    <col min="9" max="9" width="18.25" style="475" customWidth="1"/>
    <col min="10" max="10" width="2.125" style="475" customWidth="1"/>
    <col min="11" max="11" width="5.875" style="475" customWidth="1"/>
    <col min="12" max="12" width="17.875" style="475" customWidth="1"/>
    <col min="13" max="13" width="4.75" style="475" customWidth="1"/>
    <col min="14" max="14" width="13.875" style="475" customWidth="1"/>
    <col min="15" max="15" width="4.75" style="475" customWidth="1"/>
    <col min="16" max="16" width="12.5" style="475" customWidth="1"/>
    <col min="17" max="17" width="11.5" style="475" customWidth="1"/>
    <col min="18" max="18" width="16.875" style="475" customWidth="1"/>
    <col min="19" max="16384" width="3.125" style="475"/>
  </cols>
  <sheetData>
    <row r="1" spans="1:18" ht="17.25">
      <c r="A1" s="474" t="s">
        <v>751</v>
      </c>
      <c r="J1" s="476" t="s">
        <v>752</v>
      </c>
    </row>
    <row r="2" spans="1:18" ht="7.5" customHeight="1">
      <c r="A2" s="476"/>
      <c r="J2" s="476"/>
    </row>
    <row r="3" spans="1:18" ht="21">
      <c r="A3" s="3112" t="s">
        <v>753</v>
      </c>
      <c r="B3" s="3112"/>
      <c r="C3" s="3112"/>
      <c r="D3" s="3112"/>
      <c r="E3" s="3112"/>
      <c r="F3" s="3112"/>
      <c r="G3" s="3112"/>
      <c r="H3" s="3112"/>
      <c r="I3" s="3112"/>
      <c r="J3" s="3112" t="s">
        <v>753</v>
      </c>
      <c r="K3" s="3112"/>
      <c r="L3" s="3112"/>
      <c r="M3" s="3112"/>
      <c r="N3" s="3112"/>
      <c r="O3" s="3112"/>
      <c r="P3" s="3112"/>
      <c r="Q3" s="3112"/>
      <c r="R3" s="3112"/>
    </row>
    <row r="4" spans="1:18" ht="7.5" customHeight="1"/>
    <row r="5" spans="1:18" ht="21" customHeight="1">
      <c r="A5" s="477" t="s">
        <v>754</v>
      </c>
      <c r="B5" s="477"/>
      <c r="C5" s="3113" t="str">
        <f>+入力欄!$D$16</f>
        <v>○○○○○○工事（Ｒ６－１)</v>
      </c>
      <c r="D5" s="3113" t="str">
        <f>+入力欄!$D$16</f>
        <v>○○○○○○工事（Ｒ６－１)</v>
      </c>
      <c r="E5" s="3113" t="str">
        <f>+入力欄!$D$16</f>
        <v>○○○○○○工事（Ｒ６－１)</v>
      </c>
      <c r="F5" s="478"/>
      <c r="G5" s="478"/>
      <c r="H5" s="478"/>
      <c r="I5" s="478"/>
      <c r="J5" s="477" t="s">
        <v>754</v>
      </c>
      <c r="K5" s="477"/>
      <c r="L5" s="3114" t="s">
        <v>755</v>
      </c>
      <c r="M5" s="3114"/>
      <c r="N5" s="3114"/>
    </row>
    <row r="6" spans="1:18" ht="21" customHeight="1">
      <c r="C6" s="478"/>
      <c r="D6" s="478"/>
      <c r="E6" s="478"/>
      <c r="F6" s="478"/>
      <c r="G6" s="479" t="s">
        <v>818</v>
      </c>
      <c r="H6" s="3113" t="str">
        <f>+入力欄!D27</f>
        <v>株式会社　○○建設</v>
      </c>
      <c r="I6" s="3113"/>
      <c r="P6" s="477" t="s">
        <v>818</v>
      </c>
      <c r="Q6" s="729" t="s">
        <v>756</v>
      </c>
      <c r="R6" s="729"/>
    </row>
    <row r="7" spans="1:18" ht="21" customHeight="1">
      <c r="G7" s="728" t="s">
        <v>757</v>
      </c>
      <c r="H7" s="3115"/>
      <c r="I7" s="3115"/>
      <c r="P7" s="728" t="s">
        <v>757</v>
      </c>
      <c r="Q7" s="480" t="s">
        <v>1819</v>
      </c>
      <c r="R7" s="480"/>
    </row>
    <row r="9" spans="1:18" ht="15.95" customHeight="1">
      <c r="A9" s="481" t="s">
        <v>758</v>
      </c>
      <c r="B9" s="482"/>
      <c r="C9" s="482"/>
      <c r="D9" s="3116" t="s">
        <v>759</v>
      </c>
      <c r="E9" s="3117"/>
      <c r="F9" s="3116" t="s">
        <v>760</v>
      </c>
      <c r="G9" s="3117"/>
      <c r="H9" s="483" t="s">
        <v>761</v>
      </c>
      <c r="I9" s="3108" t="s">
        <v>816</v>
      </c>
      <c r="J9" s="481" t="s">
        <v>758</v>
      </c>
      <c r="K9" s="482"/>
      <c r="L9" s="482"/>
      <c r="M9" s="3110" t="s">
        <v>762</v>
      </c>
      <c r="N9" s="3111"/>
      <c r="O9" s="3110" t="s">
        <v>760</v>
      </c>
      <c r="P9" s="3111"/>
      <c r="Q9" s="483" t="s">
        <v>761</v>
      </c>
      <c r="R9" s="3108" t="s">
        <v>816</v>
      </c>
    </row>
    <row r="10" spans="1:18" ht="15.95" customHeight="1">
      <c r="A10" s="484"/>
      <c r="B10" s="477" t="s">
        <v>763</v>
      </c>
      <c r="C10" s="477"/>
      <c r="D10" s="485" t="s">
        <v>34</v>
      </c>
      <c r="E10" s="485" t="s">
        <v>764</v>
      </c>
      <c r="F10" s="485" t="s">
        <v>34</v>
      </c>
      <c r="G10" s="485" t="s">
        <v>765</v>
      </c>
      <c r="H10" s="486" t="s">
        <v>766</v>
      </c>
      <c r="I10" s="3109"/>
      <c r="J10" s="484"/>
      <c r="K10" s="477" t="s">
        <v>763</v>
      </c>
      <c r="L10" s="477"/>
      <c r="M10" s="485" t="s">
        <v>34</v>
      </c>
      <c r="N10" s="485" t="s">
        <v>764</v>
      </c>
      <c r="O10" s="485" t="s">
        <v>34</v>
      </c>
      <c r="P10" s="485" t="s">
        <v>765</v>
      </c>
      <c r="Q10" s="486" t="s">
        <v>766</v>
      </c>
      <c r="R10" s="3109"/>
    </row>
    <row r="11" spans="1:18" ht="15.95" customHeight="1">
      <c r="A11" s="3079" t="s">
        <v>767</v>
      </c>
      <c r="B11" s="3080"/>
      <c r="C11" s="3080"/>
      <c r="D11" s="3080"/>
      <c r="E11" s="3080"/>
      <c r="F11" s="3080"/>
      <c r="G11" s="3080"/>
      <c r="H11" s="3080"/>
      <c r="I11" s="3081"/>
      <c r="J11" s="3079" t="s">
        <v>767</v>
      </c>
      <c r="K11" s="3080"/>
      <c r="L11" s="3080"/>
      <c r="M11" s="3080"/>
      <c r="N11" s="3080"/>
      <c r="O11" s="3080"/>
      <c r="P11" s="3080"/>
      <c r="Q11" s="3080"/>
      <c r="R11" s="3081"/>
    </row>
    <row r="12" spans="1:18" ht="15.95" customHeight="1">
      <c r="A12" s="487"/>
      <c r="B12" s="3075" t="s">
        <v>768</v>
      </c>
      <c r="C12" s="3076"/>
      <c r="D12" s="485" t="s">
        <v>769</v>
      </c>
      <c r="E12" s="488"/>
      <c r="F12" s="485" t="s">
        <v>769</v>
      </c>
      <c r="G12" s="488"/>
      <c r="H12" s="489" t="str">
        <f t="shared" ref="H12:H18" si="0">+IF(AND(E12=0,G12=0),"",G12/E12*100)</f>
        <v/>
      </c>
      <c r="I12" s="490"/>
      <c r="J12" s="487"/>
      <c r="K12" s="3075" t="s">
        <v>768</v>
      </c>
      <c r="L12" s="3076"/>
      <c r="M12" s="485" t="s">
        <v>770</v>
      </c>
      <c r="N12" s="488">
        <v>360</v>
      </c>
      <c r="O12" s="485" t="s">
        <v>770</v>
      </c>
      <c r="P12" s="488">
        <v>360</v>
      </c>
      <c r="Q12" s="489">
        <f>+IF(N12=0,"",P12/N12*100)</f>
        <v>100</v>
      </c>
      <c r="R12" s="490"/>
    </row>
    <row r="13" spans="1:18" ht="15.95" customHeight="1">
      <c r="A13" s="487"/>
      <c r="B13" s="3075" t="s">
        <v>771</v>
      </c>
      <c r="C13" s="3076"/>
      <c r="D13" s="485" t="s">
        <v>770</v>
      </c>
      <c r="E13" s="488"/>
      <c r="F13" s="485" t="s">
        <v>770</v>
      </c>
      <c r="G13" s="488"/>
      <c r="H13" s="489" t="str">
        <f t="shared" si="0"/>
        <v/>
      </c>
      <c r="I13" s="490"/>
      <c r="J13" s="487"/>
      <c r="K13" s="3075" t="s">
        <v>771</v>
      </c>
      <c r="L13" s="3076"/>
      <c r="M13" s="485" t="s">
        <v>770</v>
      </c>
      <c r="N13" s="488">
        <v>360</v>
      </c>
      <c r="O13" s="485" t="s">
        <v>770</v>
      </c>
      <c r="P13" s="488">
        <v>280</v>
      </c>
      <c r="Q13" s="489">
        <f>+IF(N13=0,"",P13/N13*100)</f>
        <v>77.777777777777786</v>
      </c>
      <c r="R13" s="491" t="s">
        <v>772</v>
      </c>
    </row>
    <row r="14" spans="1:18" ht="15.95" customHeight="1">
      <c r="A14" s="487"/>
      <c r="B14" s="3075" t="s">
        <v>774</v>
      </c>
      <c r="C14" s="3076"/>
      <c r="D14" s="485" t="s">
        <v>770</v>
      </c>
      <c r="E14" s="488"/>
      <c r="F14" s="485" t="s">
        <v>770</v>
      </c>
      <c r="G14" s="488"/>
      <c r="H14" s="489" t="str">
        <f t="shared" si="0"/>
        <v/>
      </c>
      <c r="I14" s="490"/>
      <c r="J14" s="487"/>
      <c r="K14" s="3075" t="s">
        <v>773</v>
      </c>
      <c r="L14" s="3076"/>
      <c r="M14" s="485" t="s">
        <v>770</v>
      </c>
      <c r="N14" s="488"/>
      <c r="O14" s="485" t="s">
        <v>770</v>
      </c>
      <c r="P14" s="488"/>
      <c r="Q14" s="489" t="str">
        <f>+IF(N14=0,"",P14/N14*100)</f>
        <v/>
      </c>
      <c r="R14" s="490"/>
    </row>
    <row r="15" spans="1:18" ht="15.95" customHeight="1">
      <c r="A15" s="487"/>
      <c r="B15" s="3075" t="s">
        <v>773</v>
      </c>
      <c r="C15" s="3076"/>
      <c r="D15" s="485" t="s">
        <v>770</v>
      </c>
      <c r="E15" s="488"/>
      <c r="F15" s="485" t="s">
        <v>770</v>
      </c>
      <c r="G15" s="488"/>
      <c r="H15" s="489" t="str">
        <f t="shared" si="0"/>
        <v/>
      </c>
      <c r="I15" s="490"/>
      <c r="J15" s="487"/>
      <c r="K15" s="3075" t="s">
        <v>774</v>
      </c>
      <c r="L15" s="3076"/>
      <c r="M15" s="485" t="s">
        <v>770</v>
      </c>
      <c r="N15" s="488"/>
      <c r="O15" s="485" t="s">
        <v>770</v>
      </c>
      <c r="P15" s="488"/>
      <c r="Q15" s="489" t="str">
        <f>+IF(N15=0,"",P15/N15*100)</f>
        <v/>
      </c>
      <c r="R15" s="490"/>
    </row>
    <row r="16" spans="1:18" ht="15.95" customHeight="1">
      <c r="A16" s="3118" t="s">
        <v>775</v>
      </c>
      <c r="B16" s="3119"/>
      <c r="C16" s="3119"/>
      <c r="D16" s="3119"/>
      <c r="E16" s="3119"/>
      <c r="F16" s="3119"/>
      <c r="G16" s="3119"/>
      <c r="H16" s="3119"/>
      <c r="I16" s="3120"/>
      <c r="J16" s="3118" t="s">
        <v>775</v>
      </c>
      <c r="K16" s="3119"/>
      <c r="L16" s="3119"/>
      <c r="M16" s="3119"/>
      <c r="N16" s="3119"/>
      <c r="O16" s="3119"/>
      <c r="P16" s="3119"/>
      <c r="Q16" s="3119"/>
      <c r="R16" s="3120"/>
    </row>
    <row r="17" spans="1:18" ht="15.95" customHeight="1">
      <c r="A17" s="487"/>
      <c r="B17" s="3075" t="s">
        <v>776</v>
      </c>
      <c r="C17" s="3076"/>
      <c r="D17" s="485" t="s">
        <v>777</v>
      </c>
      <c r="E17" s="488"/>
      <c r="F17" s="485" t="s">
        <v>777</v>
      </c>
      <c r="G17" s="488"/>
      <c r="H17" s="489" t="str">
        <f t="shared" si="0"/>
        <v/>
      </c>
      <c r="I17" s="490"/>
      <c r="J17" s="487"/>
      <c r="K17" s="3075" t="s">
        <v>776</v>
      </c>
      <c r="L17" s="3076"/>
      <c r="M17" s="485" t="s">
        <v>777</v>
      </c>
      <c r="N17" s="488"/>
      <c r="O17" s="485" t="s">
        <v>777</v>
      </c>
      <c r="P17" s="488"/>
      <c r="Q17" s="489" t="str">
        <f>+IF(N17=0,"",P17/N17*100)</f>
        <v/>
      </c>
      <c r="R17" s="490"/>
    </row>
    <row r="18" spans="1:18" ht="15.95" customHeight="1">
      <c r="A18" s="484"/>
      <c r="B18" s="3075" t="s">
        <v>778</v>
      </c>
      <c r="C18" s="3076"/>
      <c r="D18" s="485" t="s">
        <v>777</v>
      </c>
      <c r="E18" s="488"/>
      <c r="F18" s="485" t="s">
        <v>777</v>
      </c>
      <c r="G18" s="488"/>
      <c r="H18" s="489" t="str">
        <f t="shared" si="0"/>
        <v/>
      </c>
      <c r="I18" s="490"/>
      <c r="J18" s="484"/>
      <c r="K18" s="3075" t="s">
        <v>778</v>
      </c>
      <c r="L18" s="3076"/>
      <c r="M18" s="485" t="s">
        <v>777</v>
      </c>
      <c r="N18" s="488"/>
      <c r="O18" s="485" t="s">
        <v>777</v>
      </c>
      <c r="P18" s="488"/>
      <c r="Q18" s="489" t="str">
        <f>+IF(N18=0,"",P18/N18*100)</f>
        <v/>
      </c>
      <c r="R18" s="490"/>
    </row>
    <row r="19" spans="1:18" s="492" customFormat="1" ht="15.95" customHeight="1">
      <c r="A19" s="3105" t="s">
        <v>779</v>
      </c>
      <c r="B19" s="3106"/>
      <c r="C19" s="3106"/>
      <c r="D19" s="3106"/>
      <c r="E19" s="3106"/>
      <c r="F19" s="3106"/>
      <c r="G19" s="3106"/>
      <c r="H19" s="3106"/>
      <c r="I19" s="3107"/>
      <c r="J19" s="3105" t="s">
        <v>779</v>
      </c>
      <c r="K19" s="3106"/>
      <c r="L19" s="3106"/>
      <c r="M19" s="3106"/>
      <c r="N19" s="3106"/>
      <c r="O19" s="3106"/>
      <c r="P19" s="3106"/>
      <c r="Q19" s="3106"/>
      <c r="R19" s="3107"/>
    </row>
    <row r="20" spans="1:18" ht="15.95" customHeight="1">
      <c r="A20" s="3079" t="s">
        <v>780</v>
      </c>
      <c r="B20" s="3080"/>
      <c r="C20" s="3080"/>
      <c r="D20" s="3080"/>
      <c r="E20" s="3080"/>
      <c r="F20" s="3080"/>
      <c r="G20" s="3080"/>
      <c r="H20" s="3080"/>
      <c r="I20" s="3081"/>
      <c r="J20" s="3079" t="s">
        <v>780</v>
      </c>
      <c r="K20" s="3080"/>
      <c r="L20" s="3080"/>
      <c r="M20" s="3080"/>
      <c r="N20" s="3080"/>
      <c r="O20" s="3080"/>
      <c r="P20" s="3080"/>
      <c r="Q20" s="3080"/>
      <c r="R20" s="3081"/>
    </row>
    <row r="21" spans="1:18" ht="15.95" customHeight="1">
      <c r="A21" s="487"/>
      <c r="B21" s="3075" t="s">
        <v>1622</v>
      </c>
      <c r="C21" s="3076"/>
      <c r="D21" s="485" t="s">
        <v>781</v>
      </c>
      <c r="E21" s="488"/>
      <c r="F21" s="485" t="s">
        <v>781</v>
      </c>
      <c r="G21" s="488"/>
      <c r="H21" s="489" t="str">
        <f>+IF(AND(E21=0,G21=0),"",G21/E21*100)</f>
        <v/>
      </c>
      <c r="I21" s="490"/>
      <c r="J21" s="487"/>
      <c r="K21" s="3075" t="s">
        <v>1622</v>
      </c>
      <c r="L21" s="3076"/>
      <c r="M21" s="485" t="s">
        <v>781</v>
      </c>
      <c r="N21" s="488"/>
      <c r="O21" s="485" t="s">
        <v>781</v>
      </c>
      <c r="P21" s="488"/>
      <c r="Q21" s="489" t="str">
        <f>+IF(N21=0,"",P21/N21*100)</f>
        <v/>
      </c>
      <c r="R21" s="490"/>
    </row>
    <row r="22" spans="1:18" s="496" customFormat="1" ht="15.95" customHeight="1">
      <c r="A22" s="487"/>
      <c r="B22" s="3075" t="s">
        <v>1623</v>
      </c>
      <c r="C22" s="3076"/>
      <c r="D22" s="485" t="s">
        <v>782</v>
      </c>
      <c r="E22" s="488"/>
      <c r="F22" s="485" t="s">
        <v>782</v>
      </c>
      <c r="G22" s="488"/>
      <c r="H22" s="489" t="str">
        <f>+IF(AND(E22=0,G22=0),"",G22/E22*100)</f>
        <v/>
      </c>
      <c r="I22" s="490"/>
      <c r="J22" s="487"/>
      <c r="K22" s="3075" t="s">
        <v>1623</v>
      </c>
      <c r="L22" s="3076"/>
      <c r="M22" s="485" t="s">
        <v>782</v>
      </c>
      <c r="N22" s="493"/>
      <c r="O22" s="485" t="s">
        <v>782</v>
      </c>
      <c r="P22" s="493"/>
      <c r="Q22" s="494" t="str">
        <f>+IF(N22=0,"",P22/N22*100)</f>
        <v/>
      </c>
      <c r="R22" s="495"/>
    </row>
    <row r="23" spans="1:18" ht="15.95" customHeight="1">
      <c r="A23" s="497"/>
      <c r="B23" s="3075" t="s">
        <v>783</v>
      </c>
      <c r="C23" s="3076"/>
      <c r="D23" s="485" t="s">
        <v>784</v>
      </c>
      <c r="E23" s="488"/>
      <c r="F23" s="485" t="s">
        <v>784</v>
      </c>
      <c r="G23" s="488"/>
      <c r="H23" s="489" t="str">
        <f>+IF(AND(E23=0,G23=0),"",G23/E23*100)</f>
        <v/>
      </c>
      <c r="I23" s="490"/>
      <c r="J23" s="484"/>
      <c r="K23" s="3075" t="s">
        <v>783</v>
      </c>
      <c r="L23" s="3076"/>
      <c r="M23" s="485" t="s">
        <v>784</v>
      </c>
      <c r="N23" s="493"/>
      <c r="O23" s="485" t="s">
        <v>784</v>
      </c>
      <c r="P23" s="493"/>
      <c r="Q23" s="494" t="str">
        <f>+IF(N23=0,"",P23/N23*100)</f>
        <v/>
      </c>
      <c r="R23" s="495"/>
    </row>
    <row r="24" spans="1:18" ht="15.95" customHeight="1">
      <c r="A24" s="487"/>
      <c r="B24" s="3075" t="s">
        <v>827</v>
      </c>
      <c r="C24" s="3076"/>
      <c r="D24" s="485" t="s">
        <v>769</v>
      </c>
      <c r="E24" s="498"/>
      <c r="F24" s="485" t="s">
        <v>769</v>
      </c>
      <c r="G24" s="498"/>
      <c r="H24" s="489" t="str">
        <f>+IF(AND(E24=0,G24=0),"",G24/E24*100)</f>
        <v/>
      </c>
      <c r="I24" s="499"/>
      <c r="J24" s="487"/>
      <c r="K24" s="3075" t="s">
        <v>827</v>
      </c>
      <c r="L24" s="3076"/>
      <c r="M24" s="485" t="s">
        <v>769</v>
      </c>
      <c r="N24" s="498"/>
      <c r="O24" s="485" t="s">
        <v>769</v>
      </c>
      <c r="P24" s="498"/>
      <c r="Q24" s="500"/>
      <c r="R24" s="501"/>
    </row>
    <row r="25" spans="1:18" ht="15.95" customHeight="1">
      <c r="A25" s="3079" t="s">
        <v>785</v>
      </c>
      <c r="B25" s="3080"/>
      <c r="C25" s="3080"/>
      <c r="D25" s="3080"/>
      <c r="E25" s="3080"/>
      <c r="F25" s="3080"/>
      <c r="G25" s="3080"/>
      <c r="H25" s="3080"/>
      <c r="I25" s="3081"/>
      <c r="J25" s="3082" t="s">
        <v>785</v>
      </c>
      <c r="K25" s="3083"/>
      <c r="L25" s="3083"/>
      <c r="M25" s="3083"/>
      <c r="N25" s="3083"/>
      <c r="O25" s="3083"/>
      <c r="P25" s="3083"/>
      <c r="Q25" s="3083"/>
      <c r="R25" s="3084"/>
    </row>
    <row r="26" spans="1:18" ht="15.95" customHeight="1">
      <c r="A26" s="484"/>
      <c r="B26" s="3103" t="s">
        <v>828</v>
      </c>
      <c r="C26" s="3104"/>
      <c r="D26" s="485" t="s">
        <v>782</v>
      </c>
      <c r="E26" s="488"/>
      <c r="F26" s="485" t="s">
        <v>782</v>
      </c>
      <c r="G26" s="488"/>
      <c r="H26" s="489" t="str">
        <f>+IF(AND(E26=0,G26=0),"",G26/E26*100)</f>
        <v/>
      </c>
      <c r="I26" s="490"/>
      <c r="J26" s="484"/>
      <c r="K26" s="3075" t="s">
        <v>786</v>
      </c>
      <c r="L26" s="3076"/>
      <c r="M26" s="502" t="s">
        <v>782</v>
      </c>
      <c r="N26" s="493"/>
      <c r="O26" s="502" t="s">
        <v>782</v>
      </c>
      <c r="P26" s="493"/>
      <c r="Q26" s="494" t="str">
        <f>+IF(N26=0,"",P26/N26*100)</f>
        <v/>
      </c>
      <c r="R26" s="495"/>
    </row>
    <row r="27" spans="1:18" s="503" customFormat="1" ht="15.95" customHeight="1">
      <c r="A27" s="3090" t="s">
        <v>787</v>
      </c>
      <c r="B27" s="3091"/>
      <c r="C27" s="3091"/>
      <c r="D27" s="3091"/>
      <c r="E27" s="3091"/>
      <c r="F27" s="3091"/>
      <c r="G27" s="3091"/>
      <c r="H27" s="3091"/>
      <c r="I27" s="3092"/>
      <c r="J27" s="3093" t="s">
        <v>787</v>
      </c>
      <c r="K27" s="3094"/>
      <c r="L27" s="3094"/>
      <c r="M27" s="3094"/>
      <c r="N27" s="3094"/>
      <c r="O27" s="3094"/>
      <c r="P27" s="3094"/>
      <c r="Q27" s="3094"/>
      <c r="R27" s="3095"/>
    </row>
    <row r="28" spans="1:18" s="492" customFormat="1" ht="15.95" customHeight="1">
      <c r="A28" s="3087" t="s">
        <v>788</v>
      </c>
      <c r="B28" s="3088"/>
      <c r="C28" s="3088"/>
      <c r="D28" s="3088"/>
      <c r="E28" s="3088"/>
      <c r="F28" s="3088"/>
      <c r="G28" s="3088"/>
      <c r="H28" s="3088"/>
      <c r="I28" s="3089"/>
      <c r="J28" s="3096" t="s">
        <v>788</v>
      </c>
      <c r="K28" s="3097"/>
      <c r="L28" s="3097"/>
      <c r="M28" s="3097"/>
      <c r="N28" s="3097"/>
      <c r="O28" s="3097"/>
      <c r="P28" s="3097"/>
      <c r="Q28" s="3097"/>
      <c r="R28" s="3098"/>
    </row>
    <row r="29" spans="1:18" s="492" customFormat="1" ht="15.95" customHeight="1">
      <c r="A29" s="3087" t="s">
        <v>789</v>
      </c>
      <c r="B29" s="3088"/>
      <c r="C29" s="3088"/>
      <c r="D29" s="3088"/>
      <c r="E29" s="3088"/>
      <c r="F29" s="3088"/>
      <c r="G29" s="3088"/>
      <c r="H29" s="3088"/>
      <c r="I29" s="3089"/>
      <c r="J29" s="3096" t="s">
        <v>789</v>
      </c>
      <c r="K29" s="3097"/>
      <c r="L29" s="3097"/>
      <c r="M29" s="3097"/>
      <c r="N29" s="3097"/>
      <c r="O29" s="3097"/>
      <c r="P29" s="3097"/>
      <c r="Q29" s="3097"/>
      <c r="R29" s="3098"/>
    </row>
    <row r="30" spans="1:18" ht="15.95" customHeight="1">
      <c r="A30" s="3079" t="s">
        <v>2191</v>
      </c>
      <c r="B30" s="3080"/>
      <c r="C30" s="3080"/>
      <c r="D30" s="3080"/>
      <c r="E30" s="3080"/>
      <c r="F30" s="3080"/>
      <c r="G30" s="3080"/>
      <c r="H30" s="3080"/>
      <c r="I30" s="3081"/>
      <c r="J30" s="3082" t="s">
        <v>790</v>
      </c>
      <c r="K30" s="3083"/>
      <c r="L30" s="3083"/>
      <c r="M30" s="3083"/>
      <c r="N30" s="3083"/>
      <c r="O30" s="3083"/>
      <c r="P30" s="3083"/>
      <c r="Q30" s="3083"/>
      <c r="R30" s="3084"/>
    </row>
    <row r="31" spans="1:18" s="496" customFormat="1" ht="15.95" customHeight="1">
      <c r="A31" s="497"/>
      <c r="B31" s="3099" t="s">
        <v>791</v>
      </c>
      <c r="C31" s="3076"/>
      <c r="D31" s="485" t="s">
        <v>792</v>
      </c>
      <c r="E31" s="488"/>
      <c r="F31" s="485" t="s">
        <v>792</v>
      </c>
      <c r="G31" s="488"/>
      <c r="H31" s="489" t="str">
        <f>+IF(AND(E31=0,G31=0),"",G31/E31*100)</f>
        <v/>
      </c>
      <c r="I31" s="490"/>
      <c r="J31" s="484"/>
      <c r="K31" s="3075" t="s">
        <v>791</v>
      </c>
      <c r="L31" s="3076"/>
      <c r="M31" s="485" t="s">
        <v>792</v>
      </c>
      <c r="N31" s="488">
        <v>42</v>
      </c>
      <c r="O31" s="485" t="s">
        <v>792</v>
      </c>
      <c r="P31" s="488">
        <v>0</v>
      </c>
      <c r="Q31" s="489">
        <f>+IF(N31=0,"",P31/N31*100)</f>
        <v>0</v>
      </c>
      <c r="R31" s="491" t="s">
        <v>793</v>
      </c>
    </row>
    <row r="32" spans="1:18" s="496" customFormat="1" ht="15.95" customHeight="1">
      <c r="A32" s="487"/>
      <c r="B32" s="3075" t="s">
        <v>821</v>
      </c>
      <c r="C32" s="3076"/>
      <c r="D32" s="485" t="s">
        <v>792</v>
      </c>
      <c r="E32" s="480"/>
      <c r="F32" s="485" t="s">
        <v>792</v>
      </c>
      <c r="G32" s="480"/>
      <c r="H32" s="489" t="str">
        <f>+IF(AND(E32=0,G32=0),"",G32/E32*100)</f>
        <v/>
      </c>
      <c r="I32" s="727"/>
      <c r="J32" s="484"/>
      <c r="K32" s="3075" t="s">
        <v>821</v>
      </c>
      <c r="L32" s="3076"/>
      <c r="M32" s="485" t="s">
        <v>792</v>
      </c>
      <c r="N32" s="480"/>
      <c r="O32" s="485" t="s">
        <v>792</v>
      </c>
      <c r="P32" s="480"/>
      <c r="Q32" s="489" t="str">
        <f>+IF(N32=0,"",P32/N32*100)</f>
        <v/>
      </c>
      <c r="R32" s="504"/>
    </row>
    <row r="33" spans="1:18" s="496" customFormat="1" ht="15.95" customHeight="1">
      <c r="A33" s="487"/>
      <c r="B33" s="3101" t="s">
        <v>826</v>
      </c>
      <c r="C33" s="3102"/>
      <c r="D33" s="485" t="s">
        <v>792</v>
      </c>
      <c r="E33" s="480"/>
      <c r="F33" s="485" t="s">
        <v>792</v>
      </c>
      <c r="G33" s="480"/>
      <c r="H33" s="489" t="str">
        <f>+IF(AND(E33=0,G33=0),"",G33/E33*100)</f>
        <v/>
      </c>
      <c r="I33" s="727"/>
      <c r="J33" s="484"/>
      <c r="K33" s="3101" t="s">
        <v>826</v>
      </c>
      <c r="L33" s="3102"/>
      <c r="M33" s="485" t="s">
        <v>792</v>
      </c>
      <c r="N33" s="480"/>
      <c r="O33" s="485" t="s">
        <v>792</v>
      </c>
      <c r="P33" s="480"/>
      <c r="Q33" s="489" t="str">
        <f>+IF(N33=0,"",P33/N33*100)</f>
        <v/>
      </c>
      <c r="R33" s="504"/>
    </row>
    <row r="34" spans="1:18" s="503" customFormat="1" ht="15.95" customHeight="1">
      <c r="A34" s="3100" t="s">
        <v>794</v>
      </c>
      <c r="B34" s="3088"/>
      <c r="C34" s="3088"/>
      <c r="D34" s="3088"/>
      <c r="E34" s="3088"/>
      <c r="F34" s="3088"/>
      <c r="G34" s="3088"/>
      <c r="H34" s="3088"/>
      <c r="I34" s="3089"/>
      <c r="J34" s="3087" t="s">
        <v>794</v>
      </c>
      <c r="K34" s="3088"/>
      <c r="L34" s="3088"/>
      <c r="M34" s="3088"/>
      <c r="N34" s="3088"/>
      <c r="O34" s="3088"/>
      <c r="P34" s="3088"/>
      <c r="Q34" s="3088"/>
      <c r="R34" s="3089"/>
    </row>
    <row r="35" spans="1:18" ht="15.95" customHeight="1">
      <c r="A35" s="3079" t="s">
        <v>824</v>
      </c>
      <c r="B35" s="3080"/>
      <c r="C35" s="3080"/>
      <c r="D35" s="3080"/>
      <c r="E35" s="3080"/>
      <c r="F35" s="3080"/>
      <c r="G35" s="3080"/>
      <c r="H35" s="3080"/>
      <c r="I35" s="3081"/>
      <c r="J35" s="3079" t="s">
        <v>795</v>
      </c>
      <c r="K35" s="3080"/>
      <c r="L35" s="3080"/>
      <c r="M35" s="3080"/>
      <c r="N35" s="3080"/>
      <c r="O35" s="3080"/>
      <c r="P35" s="3080"/>
      <c r="Q35" s="3080"/>
      <c r="R35" s="3081"/>
    </row>
    <row r="36" spans="1:18" ht="15.95" customHeight="1">
      <c r="A36" s="497"/>
      <c r="B36" s="3075" t="s">
        <v>1624</v>
      </c>
      <c r="C36" s="3076"/>
      <c r="D36" s="485" t="s">
        <v>781</v>
      </c>
      <c r="E36" s="488"/>
      <c r="F36" s="485" t="s">
        <v>781</v>
      </c>
      <c r="G36" s="488"/>
      <c r="H36" s="489" t="str">
        <f>+IF(AND(E36=0,G36=0),"",G36/E36*100)</f>
        <v/>
      </c>
      <c r="I36" s="490"/>
      <c r="J36" s="484"/>
      <c r="K36" s="3075" t="s">
        <v>1624</v>
      </c>
      <c r="L36" s="3076"/>
      <c r="M36" s="485" t="s">
        <v>781</v>
      </c>
      <c r="N36" s="488"/>
      <c r="O36" s="485" t="s">
        <v>781</v>
      </c>
      <c r="P36" s="488"/>
      <c r="Q36" s="489" t="str">
        <f>+IF(N36=0,"",P36/N36*100)</f>
        <v/>
      </c>
      <c r="R36" s="490"/>
    </row>
    <row r="37" spans="1:18" ht="15.95" customHeight="1">
      <c r="A37" s="487"/>
      <c r="B37" s="3075" t="s">
        <v>823</v>
      </c>
      <c r="C37" s="3076"/>
      <c r="D37" s="485" t="s">
        <v>781</v>
      </c>
      <c r="E37" s="498"/>
      <c r="F37" s="485" t="s">
        <v>781</v>
      </c>
      <c r="G37" s="498"/>
      <c r="H37" s="489" t="str">
        <f>+IF(AND(E37=0,G37=0),"",G37/E37*100)</f>
        <v/>
      </c>
      <c r="I37" s="499"/>
      <c r="J37" s="487"/>
      <c r="K37" s="482"/>
      <c r="L37" s="482"/>
      <c r="M37" s="505"/>
      <c r="N37" s="498"/>
      <c r="O37" s="505"/>
      <c r="P37" s="498"/>
      <c r="Q37" s="506"/>
      <c r="R37" s="499"/>
    </row>
    <row r="38" spans="1:18" s="496" customFormat="1" ht="15.95" customHeight="1">
      <c r="A38" s="3079" t="s">
        <v>796</v>
      </c>
      <c r="B38" s="3080"/>
      <c r="C38" s="3080"/>
      <c r="D38" s="3080"/>
      <c r="E38" s="3080"/>
      <c r="F38" s="3080"/>
      <c r="G38" s="3080"/>
      <c r="H38" s="3080"/>
      <c r="I38" s="3081"/>
      <c r="J38" s="3079" t="s">
        <v>796</v>
      </c>
      <c r="K38" s="3080"/>
      <c r="L38" s="3080"/>
      <c r="M38" s="3080"/>
      <c r="N38" s="3080"/>
      <c r="O38" s="3080"/>
      <c r="P38" s="3080"/>
      <c r="Q38" s="3080"/>
      <c r="R38" s="3081"/>
    </row>
    <row r="39" spans="1:18" ht="15.95" customHeight="1">
      <c r="A39" s="487"/>
      <c r="B39" s="3075" t="s">
        <v>797</v>
      </c>
      <c r="C39" s="3076"/>
      <c r="D39" s="485" t="s">
        <v>798</v>
      </c>
      <c r="E39" s="488"/>
      <c r="F39" s="485" t="s">
        <v>798</v>
      </c>
      <c r="G39" s="488"/>
      <c r="H39" s="489" t="str">
        <f>+IF(AND(E39=0,G39=0),"",G39/E39*100)</f>
        <v/>
      </c>
      <c r="I39" s="490"/>
      <c r="J39" s="487"/>
      <c r="K39" s="3075" t="s">
        <v>797</v>
      </c>
      <c r="L39" s="3076"/>
      <c r="M39" s="485" t="s">
        <v>798</v>
      </c>
      <c r="N39" s="488"/>
      <c r="O39" s="485" t="s">
        <v>798</v>
      </c>
      <c r="P39" s="488"/>
      <c r="Q39" s="489" t="str">
        <f>+IF(N39=0,"",P39/N39*100)</f>
        <v/>
      </c>
      <c r="R39" s="490"/>
    </row>
    <row r="40" spans="1:18" ht="15.95" customHeight="1">
      <c r="A40" s="487"/>
      <c r="B40" s="3075" t="s">
        <v>829</v>
      </c>
      <c r="C40" s="3076"/>
      <c r="D40" s="485" t="s">
        <v>798</v>
      </c>
      <c r="E40" s="488"/>
      <c r="F40" s="485" t="s">
        <v>798</v>
      </c>
      <c r="G40" s="488"/>
      <c r="H40" s="489" t="str">
        <f>+IF(AND(E40=0,G40=0),"",G40/E40*100)</f>
        <v/>
      </c>
      <c r="I40" s="490"/>
      <c r="J40" s="487"/>
      <c r="K40" s="3075" t="s">
        <v>1625</v>
      </c>
      <c r="L40" s="3076"/>
      <c r="M40" s="485" t="s">
        <v>798</v>
      </c>
      <c r="N40" s="488"/>
      <c r="O40" s="485" t="s">
        <v>798</v>
      </c>
      <c r="P40" s="488"/>
      <c r="Q40" s="489" t="str">
        <f>+IF(N40=0,"",P40/N40*100)</f>
        <v/>
      </c>
      <c r="R40" s="490"/>
    </row>
    <row r="41" spans="1:18" ht="15.95" customHeight="1">
      <c r="A41" s="487"/>
      <c r="B41" s="3075" t="s">
        <v>822</v>
      </c>
      <c r="C41" s="3076"/>
      <c r="D41" s="485" t="s">
        <v>798</v>
      </c>
      <c r="E41" s="488"/>
      <c r="F41" s="485" t="s">
        <v>798</v>
      </c>
      <c r="G41" s="488"/>
      <c r="H41" s="489" t="str">
        <f>+IF(AND(E41=0,G41=0),"",G41/E41*100)</f>
        <v/>
      </c>
      <c r="I41" s="490"/>
      <c r="J41" s="487"/>
      <c r="K41" s="3075" t="s">
        <v>1626</v>
      </c>
      <c r="L41" s="3076"/>
      <c r="M41" s="485" t="s">
        <v>798</v>
      </c>
      <c r="N41" s="488"/>
      <c r="O41" s="485" t="s">
        <v>798</v>
      </c>
      <c r="P41" s="488"/>
      <c r="Q41" s="489" t="str">
        <f>+IF(N41=0,"",P41/N41*100)</f>
        <v/>
      </c>
      <c r="R41" s="490"/>
    </row>
    <row r="42" spans="1:18" ht="15.95" customHeight="1">
      <c r="A42" s="3079" t="s">
        <v>799</v>
      </c>
      <c r="B42" s="3080"/>
      <c r="C42" s="3080"/>
      <c r="D42" s="3080"/>
      <c r="E42" s="3080"/>
      <c r="F42" s="3080"/>
      <c r="G42" s="3080"/>
      <c r="H42" s="3080"/>
      <c r="I42" s="3081"/>
      <c r="J42" s="3079" t="s">
        <v>799</v>
      </c>
      <c r="K42" s="3080"/>
      <c r="L42" s="3080"/>
      <c r="M42" s="3080"/>
      <c r="N42" s="3080"/>
      <c r="O42" s="3080"/>
      <c r="P42" s="3080"/>
      <c r="Q42" s="3080"/>
      <c r="R42" s="3081"/>
    </row>
    <row r="43" spans="1:18" ht="15.95" customHeight="1">
      <c r="A43" s="487"/>
      <c r="B43" s="3075" t="s">
        <v>800</v>
      </c>
      <c r="C43" s="3076"/>
      <c r="D43" s="485" t="s">
        <v>801</v>
      </c>
      <c r="E43" s="488"/>
      <c r="F43" s="485" t="s">
        <v>801</v>
      </c>
      <c r="G43" s="488"/>
      <c r="H43" s="489" t="str">
        <f>+IF(AND(E43=0,G43=0),"",G43/E43*100)</f>
        <v/>
      </c>
      <c r="I43" s="490"/>
      <c r="J43" s="487"/>
      <c r="K43" s="3075" t="s">
        <v>800</v>
      </c>
      <c r="L43" s="3076"/>
      <c r="M43" s="485" t="s">
        <v>801</v>
      </c>
      <c r="N43" s="488"/>
      <c r="O43" s="485" t="s">
        <v>801</v>
      </c>
      <c r="P43" s="488"/>
      <c r="Q43" s="489" t="str">
        <f>+IF(N43=0,"",P43/N43*100)</f>
        <v/>
      </c>
      <c r="R43" s="490"/>
    </row>
    <row r="44" spans="1:18" ht="15.95" customHeight="1">
      <c r="A44" s="487"/>
      <c r="B44" s="3075" t="s">
        <v>802</v>
      </c>
      <c r="C44" s="3076"/>
      <c r="D44" s="485" t="s">
        <v>801</v>
      </c>
      <c r="E44" s="488"/>
      <c r="F44" s="485" t="s">
        <v>801</v>
      </c>
      <c r="G44" s="488"/>
      <c r="H44" s="489" t="str">
        <f>+IF(AND(E44=0,G44=0),"",G44/E44*100)</f>
        <v/>
      </c>
      <c r="I44" s="490"/>
      <c r="J44" s="487"/>
      <c r="K44" s="3075" t="s">
        <v>802</v>
      </c>
      <c r="L44" s="3076"/>
      <c r="M44" s="485" t="s">
        <v>801</v>
      </c>
      <c r="N44" s="488"/>
      <c r="O44" s="485" t="s">
        <v>801</v>
      </c>
      <c r="P44" s="488"/>
      <c r="Q44" s="489"/>
      <c r="R44" s="490"/>
    </row>
    <row r="45" spans="1:18" ht="15.95" customHeight="1">
      <c r="A45" s="487"/>
      <c r="B45" s="3075" t="s">
        <v>1627</v>
      </c>
      <c r="C45" s="3076"/>
      <c r="D45" s="485" t="s">
        <v>801</v>
      </c>
      <c r="E45" s="488"/>
      <c r="F45" s="485" t="s">
        <v>801</v>
      </c>
      <c r="G45" s="488"/>
      <c r="H45" s="489" t="str">
        <f>+IF(AND(E45=0,G45=0),"",G45/E45*100)</f>
        <v/>
      </c>
      <c r="I45" s="490"/>
      <c r="J45" s="487"/>
      <c r="K45" s="3075" t="s">
        <v>1627</v>
      </c>
      <c r="L45" s="3076"/>
      <c r="M45" s="485" t="s">
        <v>801</v>
      </c>
      <c r="N45" s="488"/>
      <c r="O45" s="485" t="s">
        <v>801</v>
      </c>
      <c r="P45" s="488"/>
      <c r="Q45" s="489"/>
      <c r="R45" s="490"/>
    </row>
    <row r="46" spans="1:18" ht="15.95" customHeight="1">
      <c r="A46" s="487"/>
      <c r="B46" s="3075" t="s">
        <v>830</v>
      </c>
      <c r="C46" s="3076"/>
      <c r="D46" s="485" t="s">
        <v>801</v>
      </c>
      <c r="E46" s="488"/>
      <c r="F46" s="485" t="s">
        <v>801</v>
      </c>
      <c r="G46" s="488"/>
      <c r="H46" s="489" t="str">
        <f>+IF(AND(E46=0,G46=0),"",G46/E46*100)</f>
        <v/>
      </c>
      <c r="I46" s="490"/>
      <c r="J46" s="507"/>
      <c r="K46" s="3077" t="s">
        <v>803</v>
      </c>
      <c r="L46" s="3078"/>
      <c r="M46" s="485" t="s">
        <v>801</v>
      </c>
      <c r="N46" s="488"/>
      <c r="O46" s="485" t="s">
        <v>801</v>
      </c>
      <c r="P46" s="488"/>
      <c r="Q46" s="489" t="str">
        <f>+IF(N46=0,"",P46/N46*100)</f>
        <v/>
      </c>
      <c r="R46" s="490"/>
    </row>
    <row r="47" spans="1:18" s="492" customFormat="1" ht="15.95" customHeight="1">
      <c r="A47" s="3087" t="s">
        <v>804</v>
      </c>
      <c r="B47" s="3088"/>
      <c r="C47" s="3088"/>
      <c r="D47" s="3088"/>
      <c r="E47" s="3088"/>
      <c r="F47" s="3088"/>
      <c r="G47" s="3088"/>
      <c r="H47" s="3088"/>
      <c r="I47" s="3089"/>
      <c r="J47" s="3087" t="s">
        <v>804</v>
      </c>
      <c r="K47" s="3088"/>
      <c r="L47" s="3088"/>
      <c r="M47" s="3088"/>
      <c r="N47" s="3088"/>
      <c r="O47" s="3088"/>
      <c r="P47" s="3088"/>
      <c r="Q47" s="3088"/>
      <c r="R47" s="3089"/>
    </row>
    <row r="48" spans="1:18" ht="15.95" customHeight="1">
      <c r="A48" s="3079" t="s">
        <v>805</v>
      </c>
      <c r="B48" s="3080"/>
      <c r="C48" s="3080"/>
      <c r="D48" s="3080"/>
      <c r="E48" s="3080"/>
      <c r="F48" s="3080"/>
      <c r="G48" s="3080"/>
      <c r="H48" s="3080"/>
      <c r="I48" s="3081"/>
      <c r="J48" s="3079" t="s">
        <v>805</v>
      </c>
      <c r="K48" s="3080"/>
      <c r="L48" s="3080"/>
      <c r="M48" s="3080"/>
      <c r="N48" s="3080"/>
      <c r="O48" s="3080"/>
      <c r="P48" s="3080"/>
      <c r="Q48" s="3080"/>
      <c r="R48" s="3081"/>
    </row>
    <row r="49" spans="1:18" s="496" customFormat="1" ht="15.95" customHeight="1">
      <c r="A49" s="487"/>
      <c r="B49" s="3075" t="s">
        <v>806</v>
      </c>
      <c r="C49" s="3076"/>
      <c r="D49" s="485" t="s">
        <v>782</v>
      </c>
      <c r="E49" s="488"/>
      <c r="F49" s="485" t="s">
        <v>782</v>
      </c>
      <c r="G49" s="488"/>
      <c r="H49" s="489" t="str">
        <f>+IF(AND(E49=0,G49=0),"",G49/E49*100)</f>
        <v/>
      </c>
      <c r="I49" s="490"/>
      <c r="J49" s="507"/>
      <c r="K49" s="3077" t="s">
        <v>806</v>
      </c>
      <c r="L49" s="3078"/>
      <c r="M49" s="485" t="s">
        <v>782</v>
      </c>
      <c r="N49" s="488"/>
      <c r="O49" s="485" t="s">
        <v>782</v>
      </c>
      <c r="P49" s="488"/>
      <c r="Q49" s="489" t="str">
        <f>+IF(N49=0,"",P49/N49*100)</f>
        <v/>
      </c>
      <c r="R49" s="490"/>
    </row>
    <row r="50" spans="1:18" ht="15.95" customHeight="1">
      <c r="A50" s="3079" t="s">
        <v>807</v>
      </c>
      <c r="B50" s="3080"/>
      <c r="C50" s="3080"/>
      <c r="D50" s="3080"/>
      <c r="E50" s="3080"/>
      <c r="F50" s="3080"/>
      <c r="G50" s="3080"/>
      <c r="H50" s="3080"/>
      <c r="I50" s="3081"/>
      <c r="J50" s="3082" t="s">
        <v>807</v>
      </c>
      <c r="K50" s="3085"/>
      <c r="L50" s="3085"/>
      <c r="M50" s="3085"/>
      <c r="N50" s="3085"/>
      <c r="O50" s="3085"/>
      <c r="P50" s="3085"/>
      <c r="Q50" s="3085"/>
      <c r="R50" s="3086"/>
    </row>
    <row r="51" spans="1:18" ht="15.95" customHeight="1">
      <c r="A51" s="604"/>
      <c r="B51" s="3075" t="s">
        <v>808</v>
      </c>
      <c r="C51" s="3076"/>
      <c r="D51" s="485" t="s">
        <v>782</v>
      </c>
      <c r="E51" s="488"/>
      <c r="F51" s="485" t="s">
        <v>782</v>
      </c>
      <c r="G51" s="488"/>
      <c r="H51" s="489" t="str">
        <f>+IF(AND(E51=0,G51=0),"",G51/E51*100)</f>
        <v/>
      </c>
      <c r="I51" s="490"/>
      <c r="J51" s="508"/>
      <c r="K51" s="3077" t="s">
        <v>808</v>
      </c>
      <c r="L51" s="3078"/>
      <c r="M51" s="502" t="s">
        <v>782</v>
      </c>
      <c r="N51" s="493"/>
      <c r="O51" s="502" t="s">
        <v>782</v>
      </c>
      <c r="P51" s="493"/>
      <c r="Q51" s="494" t="str">
        <f>+IF(N51=0,"",P51/N51*100)</f>
        <v/>
      </c>
      <c r="R51" s="495"/>
    </row>
    <row r="52" spans="1:18" ht="15.95" customHeight="1">
      <c r="A52" s="3079" t="s">
        <v>809</v>
      </c>
      <c r="B52" s="3080"/>
      <c r="C52" s="3080"/>
      <c r="D52" s="3080"/>
      <c r="E52" s="3080"/>
      <c r="F52" s="3080"/>
      <c r="G52" s="3080"/>
      <c r="H52" s="3080"/>
      <c r="I52" s="3081"/>
      <c r="J52" s="3082" t="s">
        <v>809</v>
      </c>
      <c r="K52" s="3083"/>
      <c r="L52" s="3083"/>
      <c r="M52" s="3083"/>
      <c r="N52" s="3083"/>
      <c r="O52" s="3083"/>
      <c r="P52" s="3083"/>
      <c r="Q52" s="3083"/>
      <c r="R52" s="3084"/>
    </row>
    <row r="53" spans="1:18" ht="15.95" customHeight="1">
      <c r="A53" s="497"/>
      <c r="B53" s="3075" t="s">
        <v>810</v>
      </c>
      <c r="C53" s="3076"/>
      <c r="D53" s="485" t="s">
        <v>784</v>
      </c>
      <c r="E53" s="488"/>
      <c r="F53" s="485" t="s">
        <v>784</v>
      </c>
      <c r="G53" s="488"/>
      <c r="H53" s="489" t="str">
        <f>+IF(AND(E53=0,G53=0),"",G53/E53*100)</f>
        <v/>
      </c>
      <c r="I53" s="490"/>
      <c r="J53" s="497"/>
      <c r="K53" s="3077" t="s">
        <v>810</v>
      </c>
      <c r="L53" s="3078"/>
      <c r="M53" s="502" t="s">
        <v>784</v>
      </c>
      <c r="N53" s="493"/>
      <c r="O53" s="502" t="s">
        <v>784</v>
      </c>
      <c r="P53" s="493"/>
      <c r="Q53" s="494" t="str">
        <f>+IF(N53=0,"",P53/N53*100)</f>
        <v/>
      </c>
      <c r="R53" s="495"/>
    </row>
    <row r="54" spans="1:18" ht="15.95" customHeight="1">
      <c r="A54" s="497"/>
      <c r="B54" s="3075" t="s">
        <v>811</v>
      </c>
      <c r="C54" s="3076"/>
      <c r="D54" s="485" t="s">
        <v>784</v>
      </c>
      <c r="E54" s="488"/>
      <c r="F54" s="485" t="s">
        <v>784</v>
      </c>
      <c r="G54" s="488"/>
      <c r="H54" s="489" t="str">
        <f>+IF(AND(E54=0,G54=0),"",G54/E54*100)</f>
        <v/>
      </c>
      <c r="I54" s="490"/>
      <c r="J54" s="509"/>
      <c r="K54" s="3077" t="s">
        <v>811</v>
      </c>
      <c r="L54" s="3078"/>
      <c r="M54" s="502" t="s">
        <v>784</v>
      </c>
      <c r="N54" s="493"/>
      <c r="O54" s="502" t="s">
        <v>784</v>
      </c>
      <c r="P54" s="493"/>
      <c r="Q54" s="494" t="str">
        <f>+IF(N54=0,"",P54/N54*100)</f>
        <v/>
      </c>
      <c r="R54" s="495"/>
    </row>
    <row r="55" spans="1:18" ht="15.95" customHeight="1">
      <c r="A55" s="509"/>
      <c r="B55" s="3075" t="s">
        <v>825</v>
      </c>
      <c r="C55" s="3076"/>
      <c r="D55" s="485" t="s">
        <v>769</v>
      </c>
      <c r="E55" s="488"/>
      <c r="F55" s="485" t="s">
        <v>769</v>
      </c>
      <c r="G55" s="488"/>
      <c r="H55" s="489" t="str">
        <f>+IF(AND(E55=0,G55=0),"",G55/E55*100)</f>
        <v/>
      </c>
      <c r="I55" s="499"/>
      <c r="J55" s="487"/>
      <c r="K55" s="3075" t="s">
        <v>825</v>
      </c>
      <c r="L55" s="3076"/>
      <c r="M55" s="502" t="s">
        <v>769</v>
      </c>
      <c r="N55" s="493"/>
      <c r="O55" s="502" t="s">
        <v>769</v>
      </c>
      <c r="P55" s="493"/>
      <c r="Q55" s="494" t="str">
        <f>+IF(N55=0,"",P55/N55*100)</f>
        <v/>
      </c>
      <c r="R55" s="501"/>
    </row>
    <row r="56" spans="1:18" ht="15.95" customHeight="1">
      <c r="A56" s="3079" t="s">
        <v>817</v>
      </c>
      <c r="B56" s="3080"/>
      <c r="C56" s="3080"/>
      <c r="D56" s="3080"/>
      <c r="E56" s="3080"/>
      <c r="F56" s="3080"/>
      <c r="G56" s="3080"/>
      <c r="H56" s="3080"/>
      <c r="I56" s="3081"/>
      <c r="J56" s="3082" t="s">
        <v>817</v>
      </c>
      <c r="K56" s="3083"/>
      <c r="L56" s="3083"/>
      <c r="M56" s="3083"/>
      <c r="N56" s="3083"/>
      <c r="O56" s="3083"/>
      <c r="P56" s="3083"/>
      <c r="Q56" s="3083"/>
      <c r="R56" s="3084"/>
    </row>
    <row r="57" spans="1:18" ht="15.95" customHeight="1">
      <c r="A57" s="497"/>
      <c r="B57" s="3075" t="s">
        <v>812</v>
      </c>
      <c r="C57" s="3076"/>
      <c r="D57" s="485" t="s">
        <v>784</v>
      </c>
      <c r="E57" s="488"/>
      <c r="F57" s="485" t="s">
        <v>784</v>
      </c>
      <c r="G57" s="488"/>
      <c r="H57" s="489" t="str">
        <f>+IF(AND(E57=0,G57=0),"",G57/E57*100)</f>
        <v/>
      </c>
      <c r="I57" s="490"/>
      <c r="J57" s="497"/>
      <c r="K57" s="3077" t="s">
        <v>812</v>
      </c>
      <c r="L57" s="3078"/>
      <c r="M57" s="502" t="s">
        <v>784</v>
      </c>
      <c r="N57" s="493"/>
      <c r="O57" s="502" t="s">
        <v>784</v>
      </c>
      <c r="P57" s="493"/>
      <c r="Q57" s="494" t="str">
        <f>+IF(N57=0,"",P57/N57*100)</f>
        <v/>
      </c>
      <c r="R57" s="495"/>
    </row>
    <row r="58" spans="1:18" ht="15.95" customHeight="1">
      <c r="A58" s="509"/>
      <c r="B58" s="3075" t="s">
        <v>813</v>
      </c>
      <c r="C58" s="3076"/>
      <c r="D58" s="485" t="s">
        <v>784</v>
      </c>
      <c r="E58" s="488"/>
      <c r="F58" s="485" t="s">
        <v>784</v>
      </c>
      <c r="G58" s="488"/>
      <c r="H58" s="489" t="str">
        <f>+IF(AND(E58=0,G58=0),"",G58/E58*100)</f>
        <v/>
      </c>
      <c r="I58" s="490"/>
      <c r="J58" s="509"/>
      <c r="K58" s="3077" t="s">
        <v>813</v>
      </c>
      <c r="L58" s="3078"/>
      <c r="M58" s="502" t="s">
        <v>784</v>
      </c>
      <c r="N58" s="493"/>
      <c r="O58" s="502" t="s">
        <v>784</v>
      </c>
      <c r="P58" s="493"/>
      <c r="Q58" s="494" t="str">
        <f>+IF(N58=0,"",P58/N58*100)</f>
        <v/>
      </c>
      <c r="R58" s="495"/>
    </row>
    <row r="59" spans="1:18" s="492" customFormat="1" ht="15.95" customHeight="1">
      <c r="A59" s="3087" t="s">
        <v>831</v>
      </c>
      <c r="B59" s="3088"/>
      <c r="C59" s="3088"/>
      <c r="D59" s="3088"/>
      <c r="E59" s="3088"/>
      <c r="F59" s="3088"/>
      <c r="G59" s="3088"/>
      <c r="H59" s="3088"/>
      <c r="I59" s="3089"/>
      <c r="J59" s="3087" t="s">
        <v>832</v>
      </c>
      <c r="K59" s="3088"/>
      <c r="L59" s="3088"/>
      <c r="M59" s="3088"/>
      <c r="N59" s="3088"/>
      <c r="O59" s="3088"/>
      <c r="P59" s="3088"/>
      <c r="Q59" s="3088"/>
      <c r="R59" s="3089"/>
    </row>
    <row r="60" spans="1:18" ht="16.5" customHeight="1">
      <c r="C60" s="475" t="s">
        <v>814</v>
      </c>
      <c r="L60" s="510" t="s">
        <v>814</v>
      </c>
    </row>
    <row r="61" spans="1:18" ht="16.5" customHeight="1"/>
  </sheetData>
  <mergeCells count="109">
    <mergeCell ref="I9:I10"/>
    <mergeCell ref="M9:N9"/>
    <mergeCell ref="O9:P9"/>
    <mergeCell ref="R9:R10"/>
    <mergeCell ref="A11:I11"/>
    <mergeCell ref="J11:R11"/>
    <mergeCell ref="A59:I59"/>
    <mergeCell ref="J59:R59"/>
    <mergeCell ref="A3:I3"/>
    <mergeCell ref="J3:R3"/>
    <mergeCell ref="C5:E5"/>
    <mergeCell ref="L5:N5"/>
    <mergeCell ref="H6:I6"/>
    <mergeCell ref="H7:I7"/>
    <mergeCell ref="D9:E9"/>
    <mergeCell ref="F9:G9"/>
    <mergeCell ref="B15:C15"/>
    <mergeCell ref="K15:L15"/>
    <mergeCell ref="A16:I16"/>
    <mergeCell ref="J16:R16"/>
    <mergeCell ref="B17:C17"/>
    <mergeCell ref="K17:L17"/>
    <mergeCell ref="B12:C12"/>
    <mergeCell ref="K12:L12"/>
    <mergeCell ref="B26:C26"/>
    <mergeCell ref="K26:L26"/>
    <mergeCell ref="B13:C13"/>
    <mergeCell ref="K13:L13"/>
    <mergeCell ref="B14:C14"/>
    <mergeCell ref="K14:L14"/>
    <mergeCell ref="B21:C21"/>
    <mergeCell ref="K21:L21"/>
    <mergeCell ref="B22:C22"/>
    <mergeCell ref="K22:L22"/>
    <mergeCell ref="B23:C23"/>
    <mergeCell ref="K23:L23"/>
    <mergeCell ref="B18:C18"/>
    <mergeCell ref="K18:L18"/>
    <mergeCell ref="A19:I19"/>
    <mergeCell ref="J19:R19"/>
    <mergeCell ref="A20:I20"/>
    <mergeCell ref="J20:R20"/>
    <mergeCell ref="B24:C24"/>
    <mergeCell ref="K24:L24"/>
    <mergeCell ref="A25:I25"/>
    <mergeCell ref="J25:R25"/>
    <mergeCell ref="A30:I30"/>
    <mergeCell ref="J30:R30"/>
    <mergeCell ref="A27:I27"/>
    <mergeCell ref="J27:R27"/>
    <mergeCell ref="A28:I28"/>
    <mergeCell ref="J28:R28"/>
    <mergeCell ref="B31:C31"/>
    <mergeCell ref="K31:L31"/>
    <mergeCell ref="A34:I34"/>
    <mergeCell ref="J34:R34"/>
    <mergeCell ref="B32:C32"/>
    <mergeCell ref="B33:C33"/>
    <mergeCell ref="K32:L32"/>
    <mergeCell ref="K33:L33"/>
    <mergeCell ref="A29:I29"/>
    <mergeCell ref="J29:R29"/>
    <mergeCell ref="B39:C39"/>
    <mergeCell ref="K39:L39"/>
    <mergeCell ref="B40:C40"/>
    <mergeCell ref="K40:L40"/>
    <mergeCell ref="B41:C41"/>
    <mergeCell ref="K41:L41"/>
    <mergeCell ref="A35:I35"/>
    <mergeCell ref="J35:R35"/>
    <mergeCell ref="B36:C36"/>
    <mergeCell ref="K36:L36"/>
    <mergeCell ref="A38:I38"/>
    <mergeCell ref="J38:R38"/>
    <mergeCell ref="B37:C37"/>
    <mergeCell ref="B45:C45"/>
    <mergeCell ref="K45:L45"/>
    <mergeCell ref="B46:C46"/>
    <mergeCell ref="K46:L46"/>
    <mergeCell ref="A47:I47"/>
    <mergeCell ref="J47:R47"/>
    <mergeCell ref="A42:I42"/>
    <mergeCell ref="J42:R42"/>
    <mergeCell ref="B43:C43"/>
    <mergeCell ref="K43:L43"/>
    <mergeCell ref="B44:C44"/>
    <mergeCell ref="K44:L44"/>
    <mergeCell ref="B51:C51"/>
    <mergeCell ref="K51:L51"/>
    <mergeCell ref="A52:I52"/>
    <mergeCell ref="J52:R52"/>
    <mergeCell ref="B53:C53"/>
    <mergeCell ref="K53:L53"/>
    <mergeCell ref="A48:I48"/>
    <mergeCell ref="J48:R48"/>
    <mergeCell ref="B49:C49"/>
    <mergeCell ref="K49:L49"/>
    <mergeCell ref="A50:I50"/>
    <mergeCell ref="J50:R50"/>
    <mergeCell ref="B58:C58"/>
    <mergeCell ref="K58:L58"/>
    <mergeCell ref="B54:C54"/>
    <mergeCell ref="K54:L54"/>
    <mergeCell ref="A56:I56"/>
    <mergeCell ref="J56:R56"/>
    <mergeCell ref="B57:C57"/>
    <mergeCell ref="K57:L57"/>
    <mergeCell ref="B55:C55"/>
    <mergeCell ref="K55:L55"/>
  </mergeCells>
  <phoneticPr fontId="2"/>
  <printOptions horizontalCentered="1" verticalCentered="1"/>
  <pageMargins left="0.59055118110236227" right="0.59055118110236227" top="0.39370078740157483" bottom="0.39370078740157483" header="0.19685039370078741" footer="0.19685039370078741"/>
  <pageSetup paperSize="9" scale="90" fitToWidth="2" orientation="portrait" blackAndWhite="1" r:id="rId1"/>
  <headerFooter alignWithMargins="0"/>
  <rowBreaks count="1" manualBreakCount="1">
    <brk id="60" max="8" man="1"/>
  </rowBreaks>
  <colBreaks count="1" manualBreakCount="1">
    <brk id="9" max="50" man="1"/>
  </colBreaks>
  <drawing r:id="rId2"/>
  <legacy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A43"/>
  <sheetViews>
    <sheetView view="pageBreakPreview" zoomScale="90" zoomScaleNormal="100" zoomScaleSheetLayoutView="90" workbookViewId="0"/>
  </sheetViews>
  <sheetFormatPr defaultRowHeight="13.5"/>
  <sheetData>
    <row r="1" ht="15.6" customHeight="1"/>
    <row r="2" ht="24.95" customHeight="1"/>
    <row r="3" ht="9.6" customHeight="1"/>
    <row r="4" ht="12.6" customHeight="1"/>
    <row r="5" ht="12.6" customHeight="1"/>
    <row r="6" ht="12.6" customHeight="1"/>
    <row r="7" ht="9.6" customHeight="1"/>
    <row r="8" ht="12.6" customHeight="1"/>
    <row r="9" ht="10.7" customHeight="1"/>
    <row r="10" ht="10.7" customHeight="1"/>
    <row r="11" ht="9.6" customHeight="1"/>
    <row r="12" ht="9.6" customHeight="1"/>
    <row r="13" ht="31.35" customHeight="1"/>
    <row r="14" ht="11.1" customHeight="1"/>
    <row r="15" ht="17.100000000000001" customHeight="1"/>
    <row r="16" ht="10.7" customHeight="1"/>
    <row r="17" ht="10.7" customHeight="1"/>
    <row r="18" ht="11.25" customHeight="1"/>
    <row r="19" ht="10.7" customHeight="1"/>
    <row r="20" ht="10.7" customHeight="1"/>
    <row r="21" ht="11.25" customHeight="1"/>
    <row r="22" ht="10.7" customHeight="1"/>
    <row r="23" ht="10.7" customHeight="1"/>
    <row r="24" ht="11.25" customHeight="1"/>
    <row r="25" ht="10.7" customHeight="1"/>
    <row r="26" ht="10.7" customHeight="1"/>
    <row r="27" ht="11.25" customHeight="1"/>
    <row r="28" ht="10.7" customHeight="1"/>
    <row r="29" ht="10.7" customHeight="1"/>
    <row r="30" ht="11.25" customHeight="1"/>
    <row r="31" ht="10.7" customHeight="1"/>
    <row r="32" ht="10.7" customHeight="1"/>
    <row r="33" ht="11.25" customHeight="1"/>
    <row r="34" ht="10.7" customHeight="1"/>
    <row r="35" ht="10.7" customHeight="1"/>
    <row r="36" ht="11.25" customHeight="1"/>
    <row r="37" ht="10.7" customHeight="1"/>
    <row r="38" ht="10.7" customHeight="1"/>
    <row r="39" ht="11.25" customHeight="1"/>
    <row r="40" ht="10.7" customHeight="1"/>
    <row r="41" ht="10.7" customHeight="1"/>
    <row r="42" ht="11.25" customHeight="1"/>
    <row r="43" ht="10.5" customHeight="1"/>
  </sheetData>
  <phoneticPr fontId="2"/>
  <printOptions horizontalCentered="1" verticalCentered="1"/>
  <pageMargins left="0.70866141732283472" right="0.70866141732283472" top="0.74803149606299213" bottom="0.39370078740157483" header="0.31496062992125984" footer="0.31496062992125984"/>
  <pageSetup paperSize="9" scale="98" orientation="landscape" blackAndWhite="1" r:id="rId1"/>
  <headerFooter>
    <oddFooter>&amp;C&amp;P/&amp;N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A51"/>
  <sheetViews>
    <sheetView view="pageBreakPreview" zoomScale="85" zoomScaleNormal="100" zoomScaleSheetLayoutView="85" workbookViewId="0"/>
  </sheetViews>
  <sheetFormatPr defaultRowHeight="13.5"/>
  <sheetData>
    <row r="1" ht="15.6" customHeight="1"/>
    <row r="2" ht="10.5" customHeight="1"/>
    <row r="3" ht="12" customHeight="1"/>
    <row r="4" ht="6.6" customHeight="1"/>
    <row r="5" ht="13.5" customHeight="1"/>
    <row r="6" ht="13.5" hidden="1" customHeight="1"/>
    <row r="7" ht="6.2" customHeight="1"/>
    <row r="8" ht="12.6" customHeight="1"/>
    <row r="9" ht="9.6" customHeight="1"/>
    <row r="10" ht="9.9499999999999993" customHeight="1"/>
    <row r="11" ht="9.6" customHeight="1"/>
    <row r="12" ht="9.9499999999999993" customHeight="1"/>
    <row r="13" ht="9.6" customHeight="1"/>
    <row r="14" ht="9.9499999999999993" customHeight="1"/>
    <row r="15" ht="9.6" customHeight="1"/>
    <row r="16" ht="9.9499999999999993" customHeight="1"/>
    <row r="17" ht="9.6" customHeight="1"/>
    <row r="18" ht="9.9499999999999993" customHeight="1"/>
    <row r="19" ht="9.6" customHeight="1"/>
    <row r="20" ht="9.9499999999999993" customHeight="1"/>
    <row r="21" ht="9.6" customHeight="1"/>
    <row r="22" ht="9.9499999999999993" customHeight="1"/>
    <row r="23" ht="9.6" customHeight="1"/>
    <row r="24" ht="9.9499999999999993" customHeight="1"/>
    <row r="25" ht="9.6" customHeight="1"/>
    <row r="26" ht="9.9499999999999993" customHeight="1"/>
    <row r="27" ht="9.6" customHeight="1"/>
    <row r="28" ht="9.9499999999999993" customHeight="1"/>
    <row r="29" ht="9.6" customHeight="1"/>
    <row r="30" ht="9.9499999999999993" customHeight="1"/>
    <row r="31" ht="9.6" customHeight="1"/>
    <row r="32" ht="9.9499999999999993" customHeight="1"/>
    <row r="33" ht="9.6" customHeight="1"/>
    <row r="34" ht="9.9499999999999993" customHeight="1"/>
    <row r="35" ht="9.6" customHeight="1"/>
    <row r="36" ht="9.9499999999999993" customHeight="1"/>
    <row r="37" ht="9.6" customHeight="1"/>
    <row r="38" ht="9.9499999999999993" customHeight="1"/>
    <row r="39" ht="9.6" customHeight="1"/>
    <row r="40" ht="9.9499999999999993" customHeight="1"/>
    <row r="41" ht="9.6" customHeight="1"/>
    <row r="42" ht="9.9499999999999993" customHeight="1"/>
    <row r="43" ht="9.6" customHeight="1"/>
    <row r="44" ht="9.9499999999999993" customHeight="1"/>
    <row r="45" ht="9.6" customHeight="1"/>
    <row r="46" ht="9.9499999999999993" customHeight="1"/>
    <row r="47" ht="9.6" customHeight="1"/>
    <row r="48" ht="9.9499999999999993" customHeight="1"/>
    <row r="49" ht="9" customHeight="1"/>
    <row r="50" ht="9.9499999999999993" customHeight="1"/>
    <row r="51" hidden="1"/>
  </sheetData>
  <phoneticPr fontId="2"/>
  <printOptions horizontalCentered="1" verticalCentered="1"/>
  <pageMargins left="0.70866141732283472" right="0.70866141732283472" top="0.74803149606299213" bottom="0.39370078740157483" header="0.31496062992125984" footer="0.31496062992125984"/>
  <pageSetup paperSize="9" scale="98" orientation="landscape" blackAndWhite="1" r:id="rId1"/>
  <headerFoot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31"/>
  <sheetViews>
    <sheetView view="pageBreakPreview" zoomScaleNormal="100" zoomScaleSheetLayoutView="100" workbookViewId="0">
      <selection activeCell="H12" sqref="H12"/>
    </sheetView>
  </sheetViews>
  <sheetFormatPr defaultRowHeight="13.5"/>
  <cols>
    <col min="1" max="1" width="5.125" style="146" customWidth="1"/>
    <col min="2" max="2" width="10.75" style="146" customWidth="1"/>
    <col min="3" max="3" width="7.875" style="146" customWidth="1"/>
    <col min="4" max="4" width="3.75" style="146" customWidth="1"/>
    <col min="5" max="5" width="11.625" style="146" customWidth="1"/>
    <col min="6" max="6" width="10.75" style="146" customWidth="1"/>
    <col min="7" max="7" width="13.125" style="146" customWidth="1"/>
    <col min="8" max="8" width="11.625" style="146" customWidth="1"/>
    <col min="9" max="9" width="6.875" style="146" customWidth="1"/>
    <col min="10" max="10" width="5.125" style="146" customWidth="1"/>
    <col min="11" max="16" width="11.625" style="146" customWidth="1"/>
    <col min="17" max="17" width="5.125" style="146" customWidth="1"/>
    <col min="18" max="16384" width="9" style="146"/>
  </cols>
  <sheetData>
    <row r="1" spans="1:18" s="144" customFormat="1" ht="27" customHeight="1">
      <c r="A1" s="144" t="s">
        <v>1588</v>
      </c>
      <c r="J1" s="144" t="str">
        <f>A1</f>
        <v>第３号様式</v>
      </c>
      <c r="Q1" s="145" t="s">
        <v>398</v>
      </c>
    </row>
    <row r="2" spans="1:18" ht="27" customHeight="1">
      <c r="G2" s="1581" t="s">
        <v>1752</v>
      </c>
      <c r="H2" s="1581"/>
      <c r="I2" s="1581"/>
      <c r="P2" s="156"/>
      <c r="Q2" s="716" t="s">
        <v>1753</v>
      </c>
    </row>
    <row r="3" spans="1:18" ht="27" customHeight="1">
      <c r="A3" s="1438" t="str">
        <f>+入力欄!U8</f>
        <v>沖縄県公営企業管理者</v>
      </c>
      <c r="G3" s="1439"/>
      <c r="H3" s="1439"/>
      <c r="I3" s="1439"/>
      <c r="P3" s="156"/>
      <c r="Q3" s="716"/>
    </row>
    <row r="4" spans="1:18" ht="27" customHeight="1">
      <c r="A4" s="662" t="str">
        <f>+入力欄!U9</f>
        <v>企業局長 　宮城　力　　殿</v>
      </c>
      <c r="J4" s="662" t="s">
        <v>1581</v>
      </c>
    </row>
    <row r="5" spans="1:18" ht="27" customHeight="1">
      <c r="A5" s="662"/>
      <c r="E5" s="716" t="s">
        <v>603</v>
      </c>
      <c r="F5" s="663" t="s">
        <v>417</v>
      </c>
      <c r="G5" s="1637" t="str">
        <f>+入力欄!$M$26</f>
        <v>沖縄県那覇市○○－○　○○ビル○階</v>
      </c>
      <c r="H5" s="1637"/>
      <c r="I5" s="1637"/>
      <c r="M5" s="716" t="s">
        <v>603</v>
      </c>
      <c r="N5" s="663" t="s">
        <v>417</v>
      </c>
      <c r="O5" s="146" t="s">
        <v>400</v>
      </c>
    </row>
    <row r="6" spans="1:18" ht="27" customHeight="1">
      <c r="E6" s="716"/>
      <c r="F6" s="663" t="s">
        <v>418</v>
      </c>
      <c r="G6" s="156" t="str">
        <f>+入力欄!$M$27</f>
        <v>株式会社　○○建設</v>
      </c>
      <c r="M6" s="716"/>
      <c r="N6" s="663" t="s">
        <v>418</v>
      </c>
      <c r="O6" s="146" t="s">
        <v>399</v>
      </c>
    </row>
    <row r="7" spans="1:18" ht="27" customHeight="1">
      <c r="E7" s="716"/>
      <c r="F7" s="663" t="s">
        <v>419</v>
      </c>
      <c r="G7" s="156" t="str">
        <f>+入力欄!$M$28</f>
        <v>代表取締役　△△　△△</v>
      </c>
      <c r="H7" s="663"/>
      <c r="I7" s="663"/>
      <c r="M7" s="716"/>
      <c r="N7" s="663" t="s">
        <v>419</v>
      </c>
      <c r="O7" s="147" t="s">
        <v>471</v>
      </c>
      <c r="Q7" s="663"/>
    </row>
    <row r="8" spans="1:18" ht="27" customHeight="1"/>
    <row r="9" spans="1:18" ht="27" customHeight="1">
      <c r="A9" s="1572" t="s">
        <v>1582</v>
      </c>
      <c r="B9" s="1572"/>
      <c r="C9" s="1572"/>
      <c r="D9" s="1572"/>
      <c r="E9" s="1572"/>
      <c r="F9" s="1572"/>
      <c r="G9" s="1572"/>
      <c r="H9" s="1572"/>
      <c r="I9" s="1572"/>
      <c r="J9" s="1572" t="s">
        <v>1582</v>
      </c>
      <c r="K9" s="1572"/>
      <c r="L9" s="1572"/>
      <c r="M9" s="1572"/>
      <c r="N9" s="1572"/>
      <c r="O9" s="1572"/>
      <c r="P9" s="1572"/>
      <c r="Q9" s="1572"/>
    </row>
    <row r="10" spans="1:18" ht="27" customHeight="1">
      <c r="A10" s="806"/>
      <c r="B10" s="806"/>
      <c r="C10" s="806"/>
      <c r="D10" s="806"/>
      <c r="E10" s="806"/>
      <c r="F10" s="806"/>
      <c r="G10" s="806"/>
      <c r="H10" s="806"/>
      <c r="I10" s="806"/>
      <c r="J10" s="806"/>
      <c r="K10" s="806"/>
      <c r="L10" s="806"/>
      <c r="M10" s="806"/>
      <c r="N10" s="806"/>
      <c r="O10" s="806"/>
      <c r="P10" s="806"/>
      <c r="Q10" s="806"/>
    </row>
    <row r="11" spans="1:18" ht="36" customHeight="1">
      <c r="A11" s="1636" t="str">
        <f>"　"&amp;入力欄!$M$18&amp;"付で契約した次の工事について、下記のとおり着手しましたので、関係書類を添えて届けます。"</f>
        <v>　令和６年４月１日付で契約した次の工事について、下記のとおり着手しましたので、関係書類を添えて届けます。</v>
      </c>
      <c r="B11" s="1636"/>
      <c r="C11" s="1636"/>
      <c r="D11" s="1636"/>
      <c r="E11" s="1636"/>
      <c r="F11" s="1636"/>
      <c r="G11" s="1636"/>
      <c r="H11" s="1636"/>
      <c r="I11" s="1636"/>
      <c r="J11" s="1636" t="str">
        <f>"　"&amp;"令和○年○月○日"&amp;"付で契約した次の工事について、下記のとおり着手しましたので、関係書類を添えて届けます。"</f>
        <v>　令和○年○月○日付で契約した次の工事について、下記のとおり着手しましたので、関係書類を添えて届けます。</v>
      </c>
      <c r="K11" s="1636"/>
      <c r="L11" s="1636"/>
      <c r="M11" s="1636"/>
      <c r="N11" s="1636"/>
      <c r="O11" s="1636"/>
      <c r="P11" s="1636"/>
      <c r="Q11" s="1636"/>
      <c r="R11" s="1636"/>
    </row>
    <row r="12" spans="1:18" ht="27" customHeight="1"/>
    <row r="13" spans="1:18" ht="27" customHeight="1">
      <c r="B13" s="194" t="s">
        <v>64</v>
      </c>
      <c r="C13" s="194" t="str">
        <f>+入力欄!$D$16</f>
        <v>○○○○○○工事（Ｒ６－１)</v>
      </c>
      <c r="D13" s="194"/>
      <c r="E13" s="194"/>
      <c r="F13" s="194"/>
      <c r="G13" s="194"/>
      <c r="H13" s="194"/>
      <c r="K13" s="194" t="s">
        <v>64</v>
      </c>
      <c r="L13" s="389" t="s">
        <v>407</v>
      </c>
      <c r="M13" s="194"/>
      <c r="N13" s="194"/>
      <c r="O13" s="194"/>
      <c r="P13" s="194"/>
    </row>
    <row r="14" spans="1:18" ht="27" customHeight="1"/>
    <row r="15" spans="1:18" ht="27" customHeight="1">
      <c r="A15" s="1563" t="s">
        <v>113</v>
      </c>
      <c r="B15" s="1563"/>
      <c r="C15" s="1563"/>
      <c r="D15" s="1563"/>
      <c r="E15" s="1563"/>
      <c r="F15" s="1563"/>
      <c r="G15" s="1563"/>
      <c r="H15" s="1563"/>
      <c r="I15" s="1563"/>
      <c r="J15" s="1563" t="s">
        <v>113</v>
      </c>
      <c r="K15" s="1563"/>
      <c r="L15" s="1563"/>
      <c r="M15" s="1563"/>
      <c r="N15" s="1563"/>
      <c r="O15" s="1563"/>
      <c r="P15" s="1563"/>
      <c r="Q15" s="1563"/>
    </row>
    <row r="16" spans="1:18" ht="27" customHeight="1"/>
    <row r="17" spans="1:16" ht="27" customHeight="1">
      <c r="A17" s="807" t="s">
        <v>1584</v>
      </c>
      <c r="B17" s="1559" t="s">
        <v>116</v>
      </c>
      <c r="C17" s="1559"/>
      <c r="D17" s="659" t="s">
        <v>1887</v>
      </c>
      <c r="E17" s="147" t="str">
        <f>+入力欄!$D$17</f>
        <v>沖縄県○○地内</v>
      </c>
      <c r="F17" s="156"/>
      <c r="G17" s="156"/>
      <c r="J17" s="807" t="s">
        <v>1583</v>
      </c>
      <c r="K17" s="1559" t="s">
        <v>1585</v>
      </c>
      <c r="L17" s="1559"/>
      <c r="M17" s="662" t="s">
        <v>498</v>
      </c>
    </row>
    <row r="18" spans="1:16" ht="27" customHeight="1">
      <c r="A18" s="807" t="s">
        <v>115</v>
      </c>
      <c r="B18" s="1559" t="s">
        <v>118</v>
      </c>
      <c r="C18" s="1559"/>
      <c r="D18" s="659" t="s">
        <v>1887</v>
      </c>
      <c r="E18" s="1639">
        <f>+入力欄!$D$23</f>
        <v>123456789</v>
      </c>
      <c r="F18" s="1639"/>
      <c r="G18" s="1639"/>
      <c r="J18" s="807" t="s">
        <v>115</v>
      </c>
      <c r="K18" s="1559" t="s">
        <v>1586</v>
      </c>
      <c r="L18" s="1559"/>
      <c r="M18" s="662" t="s">
        <v>416</v>
      </c>
    </row>
    <row r="19" spans="1:16" ht="27" customHeight="1">
      <c r="A19" s="807" t="s">
        <v>117</v>
      </c>
      <c r="B19" s="1559" t="s">
        <v>662</v>
      </c>
      <c r="C19" s="1559"/>
      <c r="D19" s="659" t="s">
        <v>1887</v>
      </c>
      <c r="E19" s="147" t="str">
        <f>+入力欄!$M$20</f>
        <v>自　令和６年４月２日     至　令和６年９月３０日</v>
      </c>
      <c r="F19" s="156"/>
      <c r="G19" s="156"/>
      <c r="J19" s="807" t="s">
        <v>117</v>
      </c>
      <c r="K19" s="1559" t="s">
        <v>230</v>
      </c>
      <c r="L19" s="1559"/>
      <c r="M19" s="662" t="s">
        <v>1756</v>
      </c>
      <c r="O19" s="156"/>
    </row>
    <row r="20" spans="1:16" ht="27" customHeight="1">
      <c r="A20" s="807" t="s">
        <v>12</v>
      </c>
      <c r="B20" s="1559" t="s">
        <v>1888</v>
      </c>
      <c r="C20" s="1559"/>
      <c r="D20" s="659" t="s">
        <v>1887</v>
      </c>
      <c r="E20" s="1638" t="str">
        <f>+入力欄!$M$19</f>
        <v>令和６年４月２日</v>
      </c>
      <c r="F20" s="1638"/>
      <c r="G20" s="156"/>
      <c r="J20" s="807" t="s">
        <v>12</v>
      </c>
      <c r="K20" s="1559" t="s">
        <v>1587</v>
      </c>
      <c r="L20" s="1559"/>
      <c r="M20" s="662" t="s">
        <v>1757</v>
      </c>
      <c r="O20" s="156"/>
    </row>
    <row r="21" spans="1:16" ht="27" customHeight="1">
      <c r="A21" s="807"/>
      <c r="J21" s="807"/>
    </row>
    <row r="22" spans="1:16" ht="27" customHeight="1"/>
    <row r="23" spans="1:16" ht="27" customHeight="1"/>
    <row r="24" spans="1:16" ht="27" customHeight="1"/>
    <row r="25" spans="1:16" ht="27" customHeight="1">
      <c r="H25" s="708"/>
      <c r="P25" s="708"/>
    </row>
    <row r="26" spans="1:16" ht="27" customHeight="1"/>
    <row r="27" spans="1:16" ht="27" customHeight="1"/>
    <row r="28" spans="1:16" ht="27" customHeight="1"/>
    <row r="29" spans="1:16" ht="27" customHeight="1"/>
    <row r="30" spans="1:16" ht="27" customHeight="1"/>
    <row r="31" spans="1:16" ht="27" customHeight="1"/>
  </sheetData>
  <mergeCells count="18">
    <mergeCell ref="B20:C20"/>
    <mergeCell ref="E20:F20"/>
    <mergeCell ref="K20:L20"/>
    <mergeCell ref="B17:C17"/>
    <mergeCell ref="K17:L17"/>
    <mergeCell ref="B18:C18"/>
    <mergeCell ref="K18:L18"/>
    <mergeCell ref="B19:C19"/>
    <mergeCell ref="K19:L19"/>
    <mergeCell ref="E18:G18"/>
    <mergeCell ref="A9:I9"/>
    <mergeCell ref="J9:Q9"/>
    <mergeCell ref="A15:I15"/>
    <mergeCell ref="J15:Q15"/>
    <mergeCell ref="G2:I2"/>
    <mergeCell ref="A11:I11"/>
    <mergeCell ref="J11:R11"/>
    <mergeCell ref="G5:I5"/>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Y39"/>
  <sheetViews>
    <sheetView showGridLines="0" view="pageBreakPreview" zoomScaleNormal="100" zoomScaleSheetLayoutView="100" workbookViewId="0">
      <selection activeCell="X23" sqref="X23:Y24"/>
    </sheetView>
  </sheetViews>
  <sheetFormatPr defaultColWidth="2.375" defaultRowHeight="12"/>
  <cols>
    <col min="1" max="9" width="2.375" style="808" customWidth="1"/>
    <col min="10" max="51" width="2.875" style="808" customWidth="1"/>
    <col min="52" max="16384" width="2.375" style="808"/>
  </cols>
  <sheetData>
    <row r="1" spans="1:51" ht="13.5" customHeight="1">
      <c r="A1" s="808" t="s">
        <v>1952</v>
      </c>
    </row>
    <row r="2" spans="1:51" ht="26.1" customHeight="1">
      <c r="A2" s="1652" t="s">
        <v>1078</v>
      </c>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809"/>
      <c r="AU2" s="809"/>
      <c r="AV2" s="809"/>
      <c r="AW2" s="809"/>
      <c r="AX2" s="809"/>
      <c r="AY2" s="809"/>
    </row>
    <row r="3" spans="1:51" ht="13.5" customHeight="1">
      <c r="AL3" s="810" t="s">
        <v>1077</v>
      </c>
      <c r="AM3" s="1653" t="s">
        <v>2203</v>
      </c>
      <c r="AN3" s="1653"/>
      <c r="AO3" s="1653"/>
      <c r="AP3" s="1653"/>
      <c r="AQ3" s="1653"/>
      <c r="AR3" s="1653"/>
      <c r="AS3" s="1653"/>
    </row>
    <row r="4" spans="1:51" ht="13.5" customHeight="1">
      <c r="D4" s="1445" t="str">
        <f>+入力欄!U8</f>
        <v>沖縄県公営企業管理者</v>
      </c>
      <c r="AL4" s="810"/>
      <c r="AM4" s="1444"/>
      <c r="AN4" s="1444"/>
      <c r="AO4" s="1444"/>
      <c r="AP4" s="1444"/>
      <c r="AQ4" s="1444"/>
      <c r="AR4" s="1444"/>
      <c r="AS4" s="1444"/>
    </row>
    <row r="5" spans="1:51" ht="13.5" customHeight="1">
      <c r="D5" s="811" t="str">
        <f>+入力欄!U9</f>
        <v>企業局長 　宮城　力　　殿</v>
      </c>
      <c r="E5" s="812"/>
      <c r="F5" s="812"/>
      <c r="G5" s="812"/>
      <c r="H5" s="812"/>
      <c r="I5" s="812"/>
      <c r="J5" s="812"/>
      <c r="K5" s="812"/>
      <c r="L5" s="812"/>
    </row>
    <row r="6" spans="1:51" ht="13.5" customHeight="1"/>
    <row r="7" spans="1:51" ht="13.5" customHeight="1">
      <c r="AC7" s="813"/>
      <c r="AE7" s="814"/>
      <c r="AG7" s="813" t="s">
        <v>614</v>
      </c>
      <c r="AH7" s="808" t="str">
        <f>+入力欄!M26</f>
        <v>沖縄県那覇市○○－○　○○ビル○階</v>
      </c>
      <c r="AI7" s="815"/>
      <c r="AJ7" s="815"/>
      <c r="AK7" s="815"/>
      <c r="AL7" s="815"/>
      <c r="AM7" s="815"/>
      <c r="AN7" s="815"/>
      <c r="AO7" s="815"/>
      <c r="AP7" s="815"/>
      <c r="AQ7" s="815"/>
      <c r="AR7" s="815"/>
      <c r="AS7" s="815"/>
    </row>
    <row r="8" spans="1:51" ht="13.5" customHeight="1">
      <c r="A8" s="1640" t="s">
        <v>1075</v>
      </c>
      <c r="B8" s="1640"/>
      <c r="C8" s="1640"/>
      <c r="D8" s="812"/>
      <c r="E8" s="1654" t="str">
        <f>+入力欄!D16</f>
        <v>○○○○○○工事（Ｒ６－１)</v>
      </c>
      <c r="F8" s="1654"/>
      <c r="G8" s="1654"/>
      <c r="H8" s="1654"/>
      <c r="I8" s="1654"/>
      <c r="J8" s="1654"/>
      <c r="K8" s="1654"/>
      <c r="L8" s="1654"/>
      <c r="M8" s="1654"/>
      <c r="N8" s="1654"/>
      <c r="O8" s="1654"/>
      <c r="P8" s="1654"/>
      <c r="Q8" s="1654"/>
      <c r="R8" s="1654"/>
      <c r="S8" s="1654"/>
      <c r="T8" s="1654"/>
      <c r="U8" s="1654"/>
      <c r="V8" s="1654"/>
      <c r="W8" s="1654"/>
      <c r="X8" s="1654"/>
      <c r="Y8" s="1654"/>
      <c r="AG8" s="815"/>
      <c r="AH8" s="808" t="str">
        <f>+入力欄!M27</f>
        <v>株式会社　○○建設</v>
      </c>
      <c r="AI8" s="815"/>
      <c r="AJ8" s="815"/>
      <c r="AK8" s="815"/>
      <c r="AL8" s="815"/>
      <c r="AM8" s="815"/>
      <c r="AN8" s="815"/>
      <c r="AO8" s="815"/>
      <c r="AP8" s="815"/>
      <c r="AQ8" s="815"/>
      <c r="AR8" s="815"/>
      <c r="AS8" s="815"/>
    </row>
    <row r="9" spans="1:51" ht="13.5" customHeight="1">
      <c r="A9" s="1640" t="s">
        <v>1074</v>
      </c>
      <c r="B9" s="1640"/>
      <c r="C9" s="1640"/>
      <c r="E9" s="816" t="str">
        <f>+入力欄!M20</f>
        <v>自　令和６年４月２日     至　令和６年９月３０日</v>
      </c>
      <c r="F9" s="816"/>
      <c r="G9" s="816"/>
      <c r="H9" s="816"/>
      <c r="I9" s="816"/>
      <c r="J9" s="816"/>
      <c r="K9" s="816"/>
      <c r="O9" s="816"/>
      <c r="P9" s="816"/>
      <c r="Q9" s="816"/>
      <c r="R9" s="816"/>
      <c r="S9" s="816"/>
      <c r="T9" s="816"/>
      <c r="AE9" s="814"/>
      <c r="AG9" s="815"/>
      <c r="AH9" s="808" t="str">
        <f>+入力欄!M28</f>
        <v>代表取締役　△△　△△</v>
      </c>
      <c r="AI9" s="815"/>
      <c r="AJ9" s="815"/>
      <c r="AK9" s="815"/>
      <c r="AL9" s="815"/>
      <c r="AM9" s="815"/>
      <c r="AN9" s="815"/>
      <c r="AO9" s="815"/>
      <c r="AP9" s="815"/>
      <c r="AQ9" s="815"/>
      <c r="AR9" s="815"/>
      <c r="AS9" s="815"/>
    </row>
    <row r="10" spans="1:51" ht="13.5" customHeight="1"/>
    <row r="11" spans="1:51" ht="13.5" customHeight="1">
      <c r="A11" s="817"/>
      <c r="B11" s="818"/>
      <c r="C11" s="818"/>
      <c r="D11" s="818"/>
      <c r="E11" s="818"/>
      <c r="F11" s="818"/>
      <c r="G11" s="818"/>
      <c r="H11" s="1641" t="s">
        <v>1073</v>
      </c>
      <c r="I11" s="1642"/>
      <c r="J11" s="1645"/>
      <c r="K11" s="1646"/>
      <c r="L11" s="1646"/>
      <c r="M11" s="1646"/>
      <c r="N11" s="1647"/>
      <c r="O11" s="1642" t="s">
        <v>1073</v>
      </c>
      <c r="P11" s="1645"/>
      <c r="Q11" s="1646"/>
      <c r="R11" s="1646"/>
      <c r="S11" s="1646"/>
      <c r="T11" s="1647"/>
      <c r="U11" s="1642" t="s">
        <v>1073</v>
      </c>
      <c r="V11" s="1645"/>
      <c r="W11" s="1646"/>
      <c r="X11" s="1646"/>
      <c r="Y11" s="1646"/>
      <c r="Z11" s="1647"/>
      <c r="AA11" s="1642" t="s">
        <v>1073</v>
      </c>
      <c r="AB11" s="1645"/>
      <c r="AC11" s="1646"/>
      <c r="AD11" s="1646"/>
      <c r="AE11" s="1646"/>
      <c r="AF11" s="1647"/>
      <c r="AG11" s="1642" t="s">
        <v>1073</v>
      </c>
      <c r="AH11" s="1645"/>
      <c r="AI11" s="1646"/>
      <c r="AJ11" s="1646"/>
      <c r="AK11" s="1646"/>
      <c r="AL11" s="1647"/>
      <c r="AM11" s="1642" t="s">
        <v>1073</v>
      </c>
      <c r="AN11" s="1645"/>
      <c r="AO11" s="1646"/>
      <c r="AP11" s="1646"/>
      <c r="AQ11" s="1646"/>
      <c r="AR11" s="1647"/>
      <c r="AS11" s="1642" t="s">
        <v>1073</v>
      </c>
    </row>
    <row r="12" spans="1:51" ht="13.5" customHeight="1">
      <c r="A12" s="819"/>
      <c r="B12" s="820"/>
      <c r="C12" s="820"/>
      <c r="D12" s="820"/>
      <c r="E12" s="820"/>
      <c r="F12" s="820"/>
      <c r="G12" s="820"/>
      <c r="H12" s="1643"/>
      <c r="I12" s="1644"/>
      <c r="J12" s="1648"/>
      <c r="K12" s="1649"/>
      <c r="L12" s="1649"/>
      <c r="M12" s="1649"/>
      <c r="N12" s="1650"/>
      <c r="O12" s="1651"/>
      <c r="P12" s="1648"/>
      <c r="Q12" s="1649"/>
      <c r="R12" s="1649"/>
      <c r="S12" s="1649"/>
      <c r="T12" s="1650"/>
      <c r="U12" s="1651"/>
      <c r="V12" s="1648"/>
      <c r="W12" s="1649"/>
      <c r="X12" s="1649"/>
      <c r="Y12" s="1649"/>
      <c r="Z12" s="1650"/>
      <c r="AA12" s="1651"/>
      <c r="AB12" s="1648"/>
      <c r="AC12" s="1649"/>
      <c r="AD12" s="1649"/>
      <c r="AE12" s="1649"/>
      <c r="AF12" s="1650"/>
      <c r="AG12" s="1651"/>
      <c r="AH12" s="1648"/>
      <c r="AI12" s="1649"/>
      <c r="AJ12" s="1649"/>
      <c r="AK12" s="1649"/>
      <c r="AL12" s="1650"/>
      <c r="AM12" s="1651"/>
      <c r="AN12" s="1648"/>
      <c r="AO12" s="1649"/>
      <c r="AP12" s="1649"/>
      <c r="AQ12" s="1649"/>
      <c r="AR12" s="1650"/>
      <c r="AS12" s="1651"/>
    </row>
    <row r="13" spans="1:51" ht="13.5" customHeight="1">
      <c r="A13" s="819"/>
      <c r="B13" s="820"/>
      <c r="C13" s="820"/>
      <c r="D13" s="820"/>
      <c r="E13" s="820"/>
      <c r="F13" s="820"/>
      <c r="G13" s="820"/>
      <c r="H13" s="1655" t="s">
        <v>1072</v>
      </c>
      <c r="I13" s="1656"/>
      <c r="J13" s="1659">
        <v>1</v>
      </c>
      <c r="K13" s="1659"/>
      <c r="L13" s="1659">
        <v>11</v>
      </c>
      <c r="M13" s="1659"/>
      <c r="N13" s="1659">
        <v>21</v>
      </c>
      <c r="O13" s="1659"/>
      <c r="P13" s="1659">
        <v>1</v>
      </c>
      <c r="Q13" s="1659"/>
      <c r="R13" s="1659">
        <v>11</v>
      </c>
      <c r="S13" s="1659"/>
      <c r="T13" s="1659">
        <v>21</v>
      </c>
      <c r="U13" s="1659"/>
      <c r="V13" s="1659">
        <v>1</v>
      </c>
      <c r="W13" s="1659"/>
      <c r="X13" s="1659">
        <v>11</v>
      </c>
      <c r="Y13" s="1659"/>
      <c r="Z13" s="1659">
        <v>21</v>
      </c>
      <c r="AA13" s="1659"/>
      <c r="AB13" s="1659">
        <v>1</v>
      </c>
      <c r="AC13" s="1659"/>
      <c r="AD13" s="1659">
        <v>11</v>
      </c>
      <c r="AE13" s="1659"/>
      <c r="AF13" s="1659">
        <v>21</v>
      </c>
      <c r="AG13" s="1659"/>
      <c r="AH13" s="1659">
        <v>1</v>
      </c>
      <c r="AI13" s="1659"/>
      <c r="AJ13" s="1659">
        <v>11</v>
      </c>
      <c r="AK13" s="1659"/>
      <c r="AL13" s="1659">
        <v>21</v>
      </c>
      <c r="AM13" s="1659"/>
      <c r="AN13" s="1659">
        <v>1</v>
      </c>
      <c r="AO13" s="1659"/>
      <c r="AP13" s="1659">
        <v>11</v>
      </c>
      <c r="AQ13" s="1659"/>
      <c r="AR13" s="1659">
        <v>21</v>
      </c>
      <c r="AS13" s="1659"/>
    </row>
    <row r="14" spans="1:51" ht="13.5" customHeight="1">
      <c r="A14" s="821"/>
      <c r="B14" s="822" t="s">
        <v>1071</v>
      </c>
      <c r="C14" s="822"/>
      <c r="D14" s="822"/>
      <c r="E14" s="822"/>
      <c r="F14" s="822"/>
      <c r="G14" s="822"/>
      <c r="H14" s="1657"/>
      <c r="I14" s="1658"/>
      <c r="J14" s="1659"/>
      <c r="K14" s="1659"/>
      <c r="L14" s="1659"/>
      <c r="M14" s="1659"/>
      <c r="N14" s="1659"/>
      <c r="O14" s="1659"/>
      <c r="P14" s="1659"/>
      <c r="Q14" s="1659"/>
      <c r="R14" s="1659"/>
      <c r="S14" s="1659"/>
      <c r="T14" s="1659"/>
      <c r="U14" s="1659"/>
      <c r="V14" s="1659"/>
      <c r="W14" s="1659"/>
      <c r="X14" s="1659"/>
      <c r="Y14" s="1659"/>
      <c r="Z14" s="1659"/>
      <c r="AA14" s="1659"/>
      <c r="AB14" s="1659"/>
      <c r="AC14" s="1659"/>
      <c r="AD14" s="1659"/>
      <c r="AE14" s="1659"/>
      <c r="AF14" s="1659"/>
      <c r="AG14" s="1659"/>
      <c r="AH14" s="1659"/>
      <c r="AI14" s="1659"/>
      <c r="AJ14" s="1659"/>
      <c r="AK14" s="1659"/>
      <c r="AL14" s="1659"/>
      <c r="AM14" s="1659"/>
      <c r="AN14" s="1659"/>
      <c r="AO14" s="1659"/>
      <c r="AP14" s="1659"/>
      <c r="AQ14" s="1659"/>
      <c r="AR14" s="1659"/>
      <c r="AS14" s="1659"/>
    </row>
    <row r="15" spans="1:51" ht="13.5" customHeight="1">
      <c r="A15" s="1661"/>
      <c r="B15" s="1662"/>
      <c r="C15" s="1662"/>
      <c r="D15" s="1662"/>
      <c r="E15" s="1662"/>
      <c r="F15" s="1662"/>
      <c r="G15" s="1662"/>
      <c r="H15" s="1662"/>
      <c r="I15" s="1663"/>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c r="AK15" s="1660"/>
      <c r="AL15" s="1660"/>
      <c r="AM15" s="1660"/>
      <c r="AN15" s="1660"/>
      <c r="AO15" s="1660"/>
      <c r="AP15" s="1660"/>
      <c r="AQ15" s="1660"/>
      <c r="AR15" s="1660"/>
      <c r="AS15" s="1660"/>
    </row>
    <row r="16" spans="1:51" ht="13.5" customHeight="1">
      <c r="A16" s="1661"/>
      <c r="B16" s="1662"/>
      <c r="C16" s="1662"/>
      <c r="D16" s="1662"/>
      <c r="E16" s="1662"/>
      <c r="F16" s="1662"/>
      <c r="G16" s="1662"/>
      <c r="H16" s="1662"/>
      <c r="I16" s="1663"/>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660"/>
      <c r="AP16" s="1660"/>
      <c r="AQ16" s="1660"/>
      <c r="AR16" s="1660"/>
      <c r="AS16" s="1660"/>
    </row>
    <row r="17" spans="1:45" ht="13.5" customHeight="1">
      <c r="A17" s="1661"/>
      <c r="B17" s="1662"/>
      <c r="C17" s="1662"/>
      <c r="D17" s="1662"/>
      <c r="E17" s="1662"/>
      <c r="F17" s="1662"/>
      <c r="G17" s="1662"/>
      <c r="H17" s="1662"/>
      <c r="I17" s="1663"/>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c r="AK17" s="1660"/>
      <c r="AL17" s="1660"/>
      <c r="AM17" s="1660"/>
      <c r="AN17" s="1660"/>
      <c r="AO17" s="1660"/>
      <c r="AP17" s="1660"/>
      <c r="AQ17" s="1660"/>
      <c r="AR17" s="1660"/>
      <c r="AS17" s="1660"/>
    </row>
    <row r="18" spans="1:45" ht="13.5" customHeight="1">
      <c r="A18" s="1661"/>
      <c r="B18" s="1662"/>
      <c r="C18" s="1662"/>
      <c r="D18" s="1662"/>
      <c r="E18" s="1662"/>
      <c r="F18" s="1662"/>
      <c r="G18" s="1662"/>
      <c r="H18" s="1662"/>
      <c r="I18" s="1663"/>
      <c r="J18" s="1660"/>
      <c r="K18" s="1660"/>
      <c r="L18" s="1660"/>
      <c r="M18" s="1660"/>
      <c r="N18" s="1660"/>
      <c r="O18" s="1660"/>
      <c r="P18" s="1660"/>
      <c r="Q18" s="1660"/>
      <c r="R18" s="1660"/>
      <c r="S18" s="1660"/>
      <c r="T18" s="1660"/>
      <c r="U18" s="1660"/>
      <c r="V18" s="1660"/>
      <c r="W18" s="1660"/>
      <c r="X18" s="1660"/>
      <c r="Y18" s="1660"/>
      <c r="Z18" s="1660"/>
      <c r="AA18" s="1660"/>
      <c r="AB18" s="1660"/>
      <c r="AC18" s="1660"/>
      <c r="AD18" s="1660"/>
      <c r="AE18" s="1660"/>
      <c r="AF18" s="1660"/>
      <c r="AG18" s="1660"/>
      <c r="AH18" s="1660"/>
      <c r="AI18" s="1660"/>
      <c r="AJ18" s="1660"/>
      <c r="AK18" s="1660"/>
      <c r="AL18" s="1660"/>
      <c r="AM18" s="1660"/>
      <c r="AN18" s="1660"/>
      <c r="AO18" s="1660"/>
      <c r="AP18" s="1660"/>
      <c r="AQ18" s="1660"/>
      <c r="AR18" s="1660"/>
      <c r="AS18" s="1660"/>
    </row>
    <row r="19" spans="1:45" ht="13.5" customHeight="1">
      <c r="A19" s="1661"/>
      <c r="B19" s="1662"/>
      <c r="C19" s="1662"/>
      <c r="D19" s="1662"/>
      <c r="E19" s="1662"/>
      <c r="F19" s="1662"/>
      <c r="G19" s="1662"/>
      <c r="H19" s="1662"/>
      <c r="I19" s="1663"/>
      <c r="J19" s="1660"/>
      <c r="K19" s="1660"/>
      <c r="L19" s="1660"/>
      <c r="M19" s="1660"/>
      <c r="N19" s="1660"/>
      <c r="O19" s="1660"/>
      <c r="P19" s="1660"/>
      <c r="Q19" s="1660"/>
      <c r="R19" s="1660"/>
      <c r="S19" s="1660"/>
      <c r="T19" s="1660"/>
      <c r="U19" s="1660"/>
      <c r="V19" s="1660"/>
      <c r="W19" s="1660"/>
      <c r="X19" s="1660"/>
      <c r="Y19" s="1660"/>
      <c r="Z19" s="1660"/>
      <c r="AA19" s="1660"/>
      <c r="AB19" s="1660"/>
      <c r="AC19" s="1660"/>
      <c r="AD19" s="1660"/>
      <c r="AE19" s="1660"/>
      <c r="AF19" s="1660"/>
      <c r="AG19" s="1660"/>
      <c r="AH19" s="1660"/>
      <c r="AI19" s="1660"/>
      <c r="AJ19" s="1660"/>
      <c r="AK19" s="1660"/>
      <c r="AL19" s="1660"/>
      <c r="AM19" s="1660"/>
      <c r="AN19" s="1660"/>
      <c r="AO19" s="1660"/>
      <c r="AP19" s="1660"/>
      <c r="AQ19" s="1660"/>
      <c r="AR19" s="1660"/>
      <c r="AS19" s="1660"/>
    </row>
    <row r="20" spans="1:45" ht="13.5" customHeight="1">
      <c r="A20" s="1661"/>
      <c r="B20" s="1662"/>
      <c r="C20" s="1662"/>
      <c r="D20" s="1662"/>
      <c r="E20" s="1662"/>
      <c r="F20" s="1662"/>
      <c r="G20" s="1662"/>
      <c r="H20" s="1662"/>
      <c r="I20" s="1663"/>
      <c r="J20" s="1660"/>
      <c r="K20" s="1660"/>
      <c r="L20" s="1660"/>
      <c r="M20" s="1660"/>
      <c r="N20" s="1660"/>
      <c r="O20" s="1660"/>
      <c r="P20" s="1660"/>
      <c r="Q20" s="1660"/>
      <c r="R20" s="1660"/>
      <c r="S20" s="1660"/>
      <c r="T20" s="1660"/>
      <c r="U20" s="1660"/>
      <c r="V20" s="1660"/>
      <c r="W20" s="1660"/>
      <c r="X20" s="1660"/>
      <c r="Y20" s="1660"/>
      <c r="Z20" s="1660"/>
      <c r="AA20" s="1660"/>
      <c r="AB20" s="1660"/>
      <c r="AC20" s="1660"/>
      <c r="AD20" s="1660"/>
      <c r="AE20" s="1660"/>
      <c r="AF20" s="1660"/>
      <c r="AG20" s="1660"/>
      <c r="AH20" s="1660"/>
      <c r="AI20" s="1660"/>
      <c r="AJ20" s="1660"/>
      <c r="AK20" s="1660"/>
      <c r="AL20" s="1660"/>
      <c r="AM20" s="1660"/>
      <c r="AN20" s="1660"/>
      <c r="AO20" s="1660"/>
      <c r="AP20" s="1660"/>
      <c r="AQ20" s="1660"/>
      <c r="AR20" s="1660"/>
      <c r="AS20" s="1660"/>
    </row>
    <row r="21" spans="1:45" ht="13.5" customHeight="1">
      <c r="A21" s="1661"/>
      <c r="B21" s="1662"/>
      <c r="C21" s="1662"/>
      <c r="D21" s="1662"/>
      <c r="E21" s="1662"/>
      <c r="F21" s="1662"/>
      <c r="G21" s="1662"/>
      <c r="H21" s="1662"/>
      <c r="I21" s="1663"/>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1660"/>
      <c r="AN21" s="1660"/>
      <c r="AO21" s="1660"/>
      <c r="AP21" s="1660"/>
      <c r="AQ21" s="1660"/>
      <c r="AR21" s="1660"/>
      <c r="AS21" s="1660"/>
    </row>
    <row r="22" spans="1:45" ht="13.5" customHeight="1">
      <c r="A22" s="1661"/>
      <c r="B22" s="1662"/>
      <c r="C22" s="1662"/>
      <c r="D22" s="1662"/>
      <c r="E22" s="1662"/>
      <c r="F22" s="1662"/>
      <c r="G22" s="1662"/>
      <c r="H22" s="1662"/>
      <c r="I22" s="1663"/>
      <c r="J22" s="1660"/>
      <c r="K22" s="1660"/>
      <c r="L22" s="1660"/>
      <c r="M22" s="1660"/>
      <c r="N22" s="1660"/>
      <c r="O22" s="1660"/>
      <c r="P22" s="1660"/>
      <c r="Q22" s="1660"/>
      <c r="R22" s="1660"/>
      <c r="S22" s="1660"/>
      <c r="T22" s="1660"/>
      <c r="U22" s="1660"/>
      <c r="V22" s="1660"/>
      <c r="W22" s="1660"/>
      <c r="X22" s="1660"/>
      <c r="Y22" s="1660"/>
      <c r="Z22" s="1660"/>
      <c r="AA22" s="1660"/>
      <c r="AB22" s="1660"/>
      <c r="AC22" s="1660"/>
      <c r="AD22" s="1660"/>
      <c r="AE22" s="1660"/>
      <c r="AF22" s="1660"/>
      <c r="AG22" s="1660"/>
      <c r="AH22" s="1660"/>
      <c r="AI22" s="1660"/>
      <c r="AJ22" s="1660"/>
      <c r="AK22" s="1660"/>
      <c r="AL22" s="1660"/>
      <c r="AM22" s="1660"/>
      <c r="AN22" s="1660"/>
      <c r="AO22" s="1660"/>
      <c r="AP22" s="1660"/>
      <c r="AQ22" s="1660"/>
      <c r="AR22" s="1660"/>
      <c r="AS22" s="1660"/>
    </row>
    <row r="23" spans="1:45" ht="13.5" customHeight="1">
      <c r="A23" s="1661"/>
      <c r="B23" s="1662"/>
      <c r="C23" s="1662"/>
      <c r="D23" s="1662"/>
      <c r="E23" s="1662"/>
      <c r="F23" s="1662"/>
      <c r="G23" s="1662"/>
      <c r="H23" s="1662"/>
      <c r="I23" s="1663"/>
      <c r="J23" s="1660"/>
      <c r="K23" s="1660"/>
      <c r="L23" s="1660"/>
      <c r="M23" s="1660"/>
      <c r="N23" s="1660"/>
      <c r="O23" s="1660"/>
      <c r="P23" s="1660"/>
      <c r="Q23" s="1660"/>
      <c r="R23" s="1660"/>
      <c r="S23" s="1660"/>
      <c r="T23" s="1660"/>
      <c r="U23" s="1660"/>
      <c r="V23" s="1660"/>
      <c r="W23" s="1660"/>
      <c r="X23" s="1660"/>
      <c r="Y23" s="1660"/>
      <c r="Z23" s="1660"/>
      <c r="AA23" s="1660"/>
      <c r="AB23" s="1660"/>
      <c r="AC23" s="1660"/>
      <c r="AD23" s="1660"/>
      <c r="AE23" s="1660"/>
      <c r="AF23" s="1660"/>
      <c r="AG23" s="1660"/>
      <c r="AH23" s="1660"/>
      <c r="AI23" s="1660"/>
      <c r="AJ23" s="1660"/>
      <c r="AK23" s="1660"/>
      <c r="AL23" s="1660"/>
      <c r="AM23" s="1660"/>
      <c r="AN23" s="1660"/>
      <c r="AO23" s="1660"/>
      <c r="AP23" s="1660"/>
      <c r="AQ23" s="1660"/>
      <c r="AR23" s="1660"/>
      <c r="AS23" s="1660"/>
    </row>
    <row r="24" spans="1:45" ht="13.5" customHeight="1">
      <c r="A24" s="1661"/>
      <c r="B24" s="1662"/>
      <c r="C24" s="1662"/>
      <c r="D24" s="1662"/>
      <c r="E24" s="1662"/>
      <c r="F24" s="1662"/>
      <c r="G24" s="1662"/>
      <c r="H24" s="1662"/>
      <c r="I24" s="1663"/>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0"/>
      <c r="AK24" s="1660"/>
      <c r="AL24" s="1660"/>
      <c r="AM24" s="1660"/>
      <c r="AN24" s="1660"/>
      <c r="AO24" s="1660"/>
      <c r="AP24" s="1660"/>
      <c r="AQ24" s="1660"/>
      <c r="AR24" s="1660"/>
      <c r="AS24" s="1660"/>
    </row>
    <row r="25" spans="1:45" ht="13.5" customHeight="1">
      <c r="A25" s="1661"/>
      <c r="B25" s="1662"/>
      <c r="C25" s="1662"/>
      <c r="D25" s="1662"/>
      <c r="E25" s="1662"/>
      <c r="F25" s="1662"/>
      <c r="G25" s="1662"/>
      <c r="H25" s="1662"/>
      <c r="I25" s="1663"/>
      <c r="J25" s="1660"/>
      <c r="K25" s="1660"/>
      <c r="L25" s="1660"/>
      <c r="M25" s="1660"/>
      <c r="N25" s="1660"/>
      <c r="O25" s="1660"/>
      <c r="P25" s="1660"/>
      <c r="Q25" s="1660"/>
      <c r="R25" s="1660"/>
      <c r="S25" s="1660"/>
      <c r="T25" s="1660"/>
      <c r="U25" s="1660"/>
      <c r="V25" s="1660"/>
      <c r="W25" s="1660"/>
      <c r="X25" s="1660"/>
      <c r="Y25" s="1660"/>
      <c r="Z25" s="1660"/>
      <c r="AA25" s="1660"/>
      <c r="AB25" s="1660"/>
      <c r="AC25" s="1660"/>
      <c r="AD25" s="1660"/>
      <c r="AE25" s="1660"/>
      <c r="AF25" s="1660"/>
      <c r="AG25" s="1660"/>
      <c r="AH25" s="1660"/>
      <c r="AI25" s="1660"/>
      <c r="AJ25" s="1660"/>
      <c r="AK25" s="1660"/>
      <c r="AL25" s="1660"/>
      <c r="AM25" s="1660"/>
      <c r="AN25" s="1660"/>
      <c r="AO25" s="1660"/>
      <c r="AP25" s="1660"/>
      <c r="AQ25" s="1660"/>
      <c r="AR25" s="1660"/>
      <c r="AS25" s="1660"/>
    </row>
    <row r="26" spans="1:45" ht="13.5" customHeight="1">
      <c r="A26" s="1661"/>
      <c r="B26" s="1662"/>
      <c r="C26" s="1662"/>
      <c r="D26" s="1662"/>
      <c r="E26" s="1662"/>
      <c r="F26" s="1662"/>
      <c r="G26" s="1662"/>
      <c r="H26" s="1662"/>
      <c r="I26" s="1663"/>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1660"/>
      <c r="AM26" s="1660"/>
      <c r="AN26" s="1660"/>
      <c r="AO26" s="1660"/>
      <c r="AP26" s="1660"/>
      <c r="AQ26" s="1660"/>
      <c r="AR26" s="1660"/>
      <c r="AS26" s="1660"/>
    </row>
    <row r="27" spans="1:45" ht="13.5" customHeight="1">
      <c r="A27" s="1661"/>
      <c r="B27" s="1662"/>
      <c r="C27" s="1662"/>
      <c r="D27" s="1662"/>
      <c r="E27" s="1662"/>
      <c r="F27" s="1662"/>
      <c r="G27" s="1662"/>
      <c r="H27" s="1662"/>
      <c r="I27" s="1663"/>
      <c r="J27" s="1660"/>
      <c r="K27" s="1660"/>
      <c r="L27" s="1660"/>
      <c r="M27" s="1660"/>
      <c r="N27" s="1660"/>
      <c r="O27" s="1660"/>
      <c r="P27" s="1660"/>
      <c r="Q27" s="1660"/>
      <c r="R27" s="1660"/>
      <c r="S27" s="1660"/>
      <c r="T27" s="1660"/>
      <c r="U27" s="1660"/>
      <c r="V27" s="1660"/>
      <c r="W27" s="1660"/>
      <c r="X27" s="1660"/>
      <c r="Y27" s="1660"/>
      <c r="Z27" s="1660"/>
      <c r="AA27" s="1660"/>
      <c r="AB27" s="1660"/>
      <c r="AC27" s="1660"/>
      <c r="AD27" s="1660"/>
      <c r="AE27" s="1660"/>
      <c r="AF27" s="1660"/>
      <c r="AG27" s="1660"/>
      <c r="AH27" s="1660"/>
      <c r="AI27" s="1660"/>
      <c r="AJ27" s="1660"/>
      <c r="AK27" s="1660"/>
      <c r="AL27" s="1660"/>
      <c r="AM27" s="1660"/>
      <c r="AN27" s="1660"/>
      <c r="AO27" s="1660"/>
      <c r="AP27" s="1660"/>
      <c r="AQ27" s="1660"/>
      <c r="AR27" s="1660"/>
      <c r="AS27" s="1660"/>
    </row>
    <row r="28" spans="1:45" ht="13.5" customHeight="1">
      <c r="A28" s="1661"/>
      <c r="B28" s="1662"/>
      <c r="C28" s="1662"/>
      <c r="D28" s="1662"/>
      <c r="E28" s="1662"/>
      <c r="F28" s="1662"/>
      <c r="G28" s="1662"/>
      <c r="H28" s="1662"/>
      <c r="I28" s="1663"/>
      <c r="J28" s="1660"/>
      <c r="K28" s="1660"/>
      <c r="L28" s="1660"/>
      <c r="M28" s="1660"/>
      <c r="N28" s="1660"/>
      <c r="O28" s="1660"/>
      <c r="P28" s="1660"/>
      <c r="Q28" s="1660"/>
      <c r="R28" s="1660"/>
      <c r="S28" s="1660"/>
      <c r="T28" s="1660"/>
      <c r="U28" s="1660"/>
      <c r="V28" s="1660"/>
      <c r="W28" s="1660"/>
      <c r="X28" s="1660"/>
      <c r="Y28" s="1660"/>
      <c r="Z28" s="1660"/>
      <c r="AA28" s="1660"/>
      <c r="AB28" s="1660"/>
      <c r="AC28" s="1660"/>
      <c r="AD28" s="1660"/>
      <c r="AE28" s="1660"/>
      <c r="AF28" s="1660"/>
      <c r="AG28" s="1660"/>
      <c r="AH28" s="1660"/>
      <c r="AI28" s="1660"/>
      <c r="AJ28" s="1660"/>
      <c r="AK28" s="1660"/>
      <c r="AL28" s="1660"/>
      <c r="AM28" s="1660"/>
      <c r="AN28" s="1660"/>
      <c r="AO28" s="1660"/>
      <c r="AP28" s="1660"/>
      <c r="AQ28" s="1660"/>
      <c r="AR28" s="1660"/>
      <c r="AS28" s="1660"/>
    </row>
    <row r="29" spans="1:45" ht="13.5" customHeight="1">
      <c r="A29" s="1661"/>
      <c r="B29" s="1662"/>
      <c r="C29" s="1662"/>
      <c r="D29" s="1662"/>
      <c r="E29" s="1662"/>
      <c r="F29" s="1662"/>
      <c r="G29" s="1662"/>
      <c r="H29" s="1662"/>
      <c r="I29" s="1663"/>
      <c r="J29" s="1660"/>
      <c r="K29" s="1660"/>
      <c r="L29" s="1660"/>
      <c r="M29" s="1660"/>
      <c r="N29" s="1660"/>
      <c r="O29" s="1660"/>
      <c r="P29" s="1660"/>
      <c r="Q29" s="1660"/>
      <c r="R29" s="1660"/>
      <c r="S29" s="1660"/>
      <c r="T29" s="1660"/>
      <c r="U29" s="1660"/>
      <c r="V29" s="1660"/>
      <c r="W29" s="1660"/>
      <c r="X29" s="1660"/>
      <c r="Y29" s="1660"/>
      <c r="Z29" s="1660"/>
      <c r="AA29" s="1660"/>
      <c r="AB29" s="1660"/>
      <c r="AC29" s="1660"/>
      <c r="AD29" s="1660"/>
      <c r="AE29" s="1660"/>
      <c r="AF29" s="1660"/>
      <c r="AG29" s="1660"/>
      <c r="AH29" s="1660"/>
      <c r="AI29" s="1660"/>
      <c r="AJ29" s="1660"/>
      <c r="AK29" s="1660"/>
      <c r="AL29" s="1660"/>
      <c r="AM29" s="1660"/>
      <c r="AN29" s="1660"/>
      <c r="AO29" s="1660"/>
      <c r="AP29" s="1660"/>
      <c r="AQ29" s="1660"/>
      <c r="AR29" s="1660"/>
      <c r="AS29" s="1660"/>
    </row>
    <row r="30" spans="1:45" ht="13.5" customHeight="1">
      <c r="A30" s="1661"/>
      <c r="B30" s="1662"/>
      <c r="C30" s="1662"/>
      <c r="D30" s="1662"/>
      <c r="E30" s="1662"/>
      <c r="F30" s="1662"/>
      <c r="G30" s="1662"/>
      <c r="H30" s="1662"/>
      <c r="I30" s="1663"/>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c r="AN30" s="1660"/>
      <c r="AO30" s="1660"/>
      <c r="AP30" s="1660"/>
      <c r="AQ30" s="1660"/>
      <c r="AR30" s="1660"/>
      <c r="AS30" s="1660"/>
    </row>
    <row r="31" spans="1:45" ht="13.5" customHeight="1">
      <c r="A31" s="1661"/>
      <c r="B31" s="1662"/>
      <c r="C31" s="1662"/>
      <c r="D31" s="1662"/>
      <c r="E31" s="1662"/>
      <c r="F31" s="1662"/>
      <c r="G31" s="1662"/>
      <c r="H31" s="1662"/>
      <c r="I31" s="1663"/>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1660"/>
      <c r="AO31" s="1660"/>
      <c r="AP31" s="1660"/>
      <c r="AQ31" s="1660"/>
      <c r="AR31" s="1660"/>
      <c r="AS31" s="1660"/>
    </row>
    <row r="32" spans="1:45" ht="13.5" customHeight="1">
      <c r="A32" s="1661"/>
      <c r="B32" s="1662"/>
      <c r="C32" s="1662"/>
      <c r="D32" s="1662"/>
      <c r="E32" s="1662"/>
      <c r="F32" s="1662"/>
      <c r="G32" s="1662"/>
      <c r="H32" s="1662"/>
      <c r="I32" s="1663"/>
      <c r="J32" s="1660"/>
      <c r="K32" s="1660"/>
      <c r="L32" s="1660"/>
      <c r="M32" s="1660"/>
      <c r="N32" s="1660"/>
      <c r="O32" s="1660"/>
      <c r="P32" s="1660"/>
      <c r="Q32" s="1660"/>
      <c r="R32" s="1660"/>
      <c r="S32" s="1660"/>
      <c r="T32" s="1660"/>
      <c r="U32" s="1660"/>
      <c r="V32" s="1660"/>
      <c r="W32" s="1660"/>
      <c r="X32" s="1660"/>
      <c r="Y32" s="1660"/>
      <c r="Z32" s="1660"/>
      <c r="AA32" s="1660"/>
      <c r="AB32" s="1660"/>
      <c r="AC32" s="1660"/>
      <c r="AD32" s="1660"/>
      <c r="AE32" s="1660"/>
      <c r="AF32" s="1660"/>
      <c r="AG32" s="1660"/>
      <c r="AH32" s="1660"/>
      <c r="AI32" s="1660"/>
      <c r="AJ32" s="1660"/>
      <c r="AK32" s="1660"/>
      <c r="AL32" s="1660"/>
      <c r="AM32" s="1660"/>
      <c r="AN32" s="1660"/>
      <c r="AO32" s="1660"/>
      <c r="AP32" s="1660"/>
      <c r="AQ32" s="1660"/>
      <c r="AR32" s="1660"/>
      <c r="AS32" s="1660"/>
    </row>
    <row r="33" spans="1:5" ht="13.5" customHeight="1">
      <c r="A33" s="1641" t="s">
        <v>1070</v>
      </c>
      <c r="B33" s="1641"/>
      <c r="C33" s="1641"/>
      <c r="D33" s="1641"/>
      <c r="E33" s="808" t="s">
        <v>1889</v>
      </c>
    </row>
    <row r="34" spans="1:5" ht="13.5" customHeight="1">
      <c r="E34" s="808" t="s">
        <v>1069</v>
      </c>
    </row>
    <row r="35" spans="1:5" ht="13.5" customHeight="1"/>
    <row r="36" spans="1:5" ht="13.5" customHeight="1"/>
    <row r="37" spans="1:5" ht="12" customHeight="1"/>
    <row r="38" spans="1:5" ht="12" customHeight="1"/>
    <row r="39" spans="1:5" ht="12" customHeight="1"/>
  </sheetData>
  <mergeCells count="209">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P29:AQ30"/>
    <mergeCell ref="AR29:AS30"/>
    <mergeCell ref="A31:I32"/>
    <mergeCell ref="J31:K32"/>
    <mergeCell ref="L31:M32"/>
    <mergeCell ref="N31:O32"/>
    <mergeCell ref="P31:Q32"/>
    <mergeCell ref="R31:S32"/>
    <mergeCell ref="Z29:AA30"/>
    <mergeCell ref="AB29:AC30"/>
    <mergeCell ref="AR31:AS32"/>
    <mergeCell ref="A29:I30"/>
    <mergeCell ref="J29:K30"/>
    <mergeCell ref="L29:M30"/>
    <mergeCell ref="N29:O30"/>
    <mergeCell ref="P29:Q30"/>
    <mergeCell ref="R29:S30"/>
    <mergeCell ref="T29:U30"/>
    <mergeCell ref="V29:W30"/>
    <mergeCell ref="X29:Y30"/>
    <mergeCell ref="Z27:AA28"/>
    <mergeCell ref="AB27:AC28"/>
    <mergeCell ref="AD27:AE28"/>
    <mergeCell ref="AL29:AM30"/>
    <mergeCell ref="AN29:AO30"/>
    <mergeCell ref="AD29:AE30"/>
    <mergeCell ref="AF29:AG30"/>
    <mergeCell ref="AH29:AI30"/>
    <mergeCell ref="AJ29:AK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Z23:AA24"/>
    <mergeCell ref="AB23:AC24"/>
    <mergeCell ref="AD23:AE24"/>
    <mergeCell ref="AL25:AM26"/>
    <mergeCell ref="AN25:AO26"/>
    <mergeCell ref="A23:I24"/>
    <mergeCell ref="J23:K24"/>
    <mergeCell ref="L23:M24"/>
    <mergeCell ref="N23:O24"/>
    <mergeCell ref="P23:Q24"/>
    <mergeCell ref="R23:S24"/>
    <mergeCell ref="Z21:AA22"/>
    <mergeCell ref="AB21:AC22"/>
    <mergeCell ref="AD21:AE22"/>
    <mergeCell ref="A21:I22"/>
    <mergeCell ref="J21:K22"/>
    <mergeCell ref="L21:M22"/>
    <mergeCell ref="N21:O22"/>
    <mergeCell ref="P21:Q22"/>
    <mergeCell ref="R21:S22"/>
    <mergeCell ref="T21:U22"/>
    <mergeCell ref="V19:W20"/>
    <mergeCell ref="X19:Y20"/>
    <mergeCell ref="Z19:AA20"/>
    <mergeCell ref="AB19:AC20"/>
    <mergeCell ref="AD19:AE20"/>
    <mergeCell ref="AL21:AM22"/>
    <mergeCell ref="AN21:AO22"/>
    <mergeCell ref="AP21:AQ22"/>
    <mergeCell ref="AR21:AS22"/>
    <mergeCell ref="AF21:AG22"/>
    <mergeCell ref="AH21:AI22"/>
    <mergeCell ref="AJ21:AK22"/>
    <mergeCell ref="V21:W22"/>
    <mergeCell ref="X21:Y22"/>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L15:M16"/>
    <mergeCell ref="N15:O16"/>
    <mergeCell ref="P15:Q16"/>
    <mergeCell ref="R15:S16"/>
    <mergeCell ref="AH13:AI14"/>
    <mergeCell ref="AJ13:AK14"/>
    <mergeCell ref="AL13:AM14"/>
    <mergeCell ref="AN13:AO14"/>
    <mergeCell ref="AP13:AQ14"/>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H13:I14"/>
    <mergeCell ref="J13:K14"/>
    <mergeCell ref="L13:M14"/>
    <mergeCell ref="N13:O14"/>
    <mergeCell ref="P13:Q14"/>
    <mergeCell ref="R13:S14"/>
    <mergeCell ref="T13:U14"/>
    <mergeCell ref="U11:U12"/>
    <mergeCell ref="V11:Z12"/>
    <mergeCell ref="A9:C9"/>
    <mergeCell ref="H11:I12"/>
    <mergeCell ref="J11:N12"/>
    <mergeCell ref="O11:O12"/>
    <mergeCell ref="P11:T12"/>
    <mergeCell ref="A2:AS2"/>
    <mergeCell ref="AM3:AS3"/>
    <mergeCell ref="A8:C8"/>
    <mergeCell ref="E8:Y8"/>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Y40"/>
  <sheetViews>
    <sheetView showGridLines="0" view="pageBreakPreview" zoomScaleNormal="100" zoomScaleSheetLayoutView="100" workbookViewId="0">
      <selection activeCell="AL7" sqref="AL7"/>
    </sheetView>
  </sheetViews>
  <sheetFormatPr defaultColWidth="2.375" defaultRowHeight="12"/>
  <cols>
    <col min="1" max="9" width="2.375" style="808" customWidth="1"/>
    <col min="10" max="51" width="2.875" style="808" customWidth="1"/>
    <col min="52" max="16384" width="2.375" style="808"/>
  </cols>
  <sheetData>
    <row r="1" spans="1:51" ht="13.5" customHeight="1">
      <c r="A1" s="808" t="s">
        <v>2021</v>
      </c>
    </row>
    <row r="2" spans="1:51" ht="26.1" customHeight="1">
      <c r="A2" s="1652" t="s">
        <v>1140</v>
      </c>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809"/>
      <c r="AU2" s="809"/>
      <c r="AV2" s="809"/>
      <c r="AW2" s="809"/>
      <c r="AX2" s="809"/>
      <c r="AY2" s="809"/>
    </row>
    <row r="3" spans="1:51" ht="13.5" customHeight="1">
      <c r="AL3" s="810" t="s">
        <v>1077</v>
      </c>
      <c r="AM3" s="1653" t="s">
        <v>2203</v>
      </c>
      <c r="AN3" s="1653"/>
      <c r="AO3" s="1653"/>
      <c r="AP3" s="1653"/>
      <c r="AQ3" s="1653"/>
      <c r="AR3" s="1653"/>
      <c r="AS3" s="1653"/>
    </row>
    <row r="4" spans="1:51" ht="13.5" customHeight="1">
      <c r="D4" s="813" t="s">
        <v>1076</v>
      </c>
      <c r="F4" s="812" t="str">
        <f>+入力欄!U8</f>
        <v>沖縄県公営企業管理者</v>
      </c>
      <c r="AL4" s="810"/>
      <c r="AM4" s="1444"/>
      <c r="AN4" s="1444"/>
      <c r="AO4" s="1444"/>
      <c r="AP4" s="1444"/>
      <c r="AQ4" s="1444"/>
      <c r="AR4" s="1444"/>
      <c r="AS4" s="1444"/>
    </row>
    <row r="5" spans="1:51" ht="13.5" customHeight="1">
      <c r="E5" s="812"/>
      <c r="F5" s="812" t="str">
        <f>+入力欄!U9</f>
        <v>企業局長 　宮城　力　　殿</v>
      </c>
      <c r="G5" s="812"/>
      <c r="H5" s="812"/>
      <c r="I5" s="812"/>
      <c r="J5" s="812"/>
      <c r="K5" s="812"/>
      <c r="L5" s="812"/>
    </row>
    <row r="6" spans="1:51" ht="13.5" customHeight="1"/>
    <row r="7" spans="1:51" ht="13.5" customHeight="1">
      <c r="AC7" s="813"/>
      <c r="AE7" s="814"/>
      <c r="AF7" s="814" t="s">
        <v>614</v>
      </c>
      <c r="AG7" s="815"/>
      <c r="AH7" s="815"/>
      <c r="AI7" s="815"/>
      <c r="AJ7" s="815"/>
      <c r="AK7" s="815"/>
      <c r="AL7" s="815"/>
      <c r="AM7" s="815"/>
      <c r="AN7" s="815"/>
      <c r="AO7" s="815"/>
      <c r="AP7" s="815"/>
      <c r="AQ7" s="815"/>
      <c r="AR7" s="815"/>
      <c r="AS7" s="815"/>
    </row>
    <row r="8" spans="1:51" ht="13.5" customHeight="1">
      <c r="A8" s="1640" t="s">
        <v>1075</v>
      </c>
      <c r="B8" s="1640"/>
      <c r="C8" s="1640"/>
      <c r="D8" s="1640"/>
      <c r="F8" s="812" t="str">
        <f>+入力欄!D16</f>
        <v>○○○○○○工事（Ｒ６－１)</v>
      </c>
      <c r="G8" s="812"/>
      <c r="H8" s="812"/>
      <c r="I8" s="812"/>
      <c r="J8" s="812"/>
      <c r="K8" s="812"/>
      <c r="L8" s="812"/>
      <c r="M8" s="812"/>
      <c r="N8" s="812"/>
      <c r="O8" s="812"/>
      <c r="P8" s="812"/>
      <c r="Q8" s="812"/>
      <c r="R8" s="812"/>
      <c r="S8" s="812"/>
      <c r="T8" s="812"/>
      <c r="U8" s="812"/>
      <c r="V8" s="812"/>
      <c r="W8" s="812"/>
      <c r="X8" s="812"/>
      <c r="Y8" s="812"/>
      <c r="Z8" s="812"/>
      <c r="AA8" s="812"/>
      <c r="AF8" s="808" t="str">
        <f>+入力欄!M26</f>
        <v>沖縄県那覇市○○－○　○○ビル○階</v>
      </c>
      <c r="AG8" s="815"/>
      <c r="AH8" s="815"/>
      <c r="AI8" s="815"/>
      <c r="AJ8" s="815"/>
      <c r="AK8" s="815"/>
      <c r="AL8" s="815"/>
      <c r="AM8" s="815"/>
      <c r="AN8" s="815"/>
      <c r="AO8" s="815"/>
      <c r="AP8" s="815"/>
      <c r="AQ8" s="815"/>
      <c r="AR8" s="815"/>
      <c r="AS8" s="815"/>
    </row>
    <row r="9" spans="1:51" ht="13.5" customHeight="1">
      <c r="A9" s="1640" t="s">
        <v>1074</v>
      </c>
      <c r="B9" s="1640"/>
      <c r="C9" s="1640"/>
      <c r="D9" s="1640"/>
      <c r="F9" s="816" t="str">
        <f>+入力欄!M21</f>
        <v>自　令和６年４月２日</v>
      </c>
      <c r="G9" s="816"/>
      <c r="H9" s="816"/>
      <c r="I9" s="816"/>
      <c r="J9" s="816"/>
      <c r="K9" s="816"/>
      <c r="N9" s="816"/>
      <c r="O9" s="816"/>
      <c r="P9" s="816"/>
      <c r="Q9" s="816" t="str">
        <f>+入力欄!M22</f>
        <v>至　令和６年９月３０日</v>
      </c>
      <c r="R9" s="816"/>
      <c r="S9" s="816"/>
      <c r="T9" s="816"/>
      <c r="AE9" s="814"/>
      <c r="AF9" s="808" t="str">
        <f>+入力欄!M27</f>
        <v>株式会社　○○建設</v>
      </c>
      <c r="AG9" s="815"/>
      <c r="AH9" s="815"/>
      <c r="AI9" s="815"/>
      <c r="AJ9" s="815"/>
      <c r="AK9" s="815"/>
      <c r="AL9" s="815"/>
      <c r="AM9" s="815"/>
      <c r="AN9" s="815"/>
      <c r="AO9" s="815"/>
      <c r="AP9" s="815"/>
      <c r="AQ9" s="815"/>
      <c r="AR9" s="815"/>
      <c r="AS9" s="815"/>
    </row>
    <row r="10" spans="1:51" ht="13.5" customHeight="1">
      <c r="A10" s="1640" t="s">
        <v>1139</v>
      </c>
      <c r="B10" s="1640"/>
      <c r="C10" s="1640"/>
      <c r="D10" s="1640"/>
      <c r="F10" s="1664" t="str">
        <f>+入力欄!M21</f>
        <v>自　令和６年４月２日</v>
      </c>
      <c r="G10" s="1664"/>
      <c r="H10" s="1664"/>
      <c r="I10" s="1664"/>
      <c r="J10" s="1664"/>
      <c r="K10" s="1664"/>
      <c r="L10" s="1664"/>
      <c r="M10" s="1664"/>
      <c r="N10" s="1664"/>
      <c r="O10" s="1664"/>
      <c r="Q10" s="1665">
        <v>45747</v>
      </c>
      <c r="R10" s="1665"/>
      <c r="S10" s="1665"/>
      <c r="T10" s="1665"/>
      <c r="U10" s="1665"/>
      <c r="V10" s="1665"/>
      <c r="W10" s="1665"/>
      <c r="X10" s="1665"/>
      <c r="Y10" s="1665"/>
      <c r="Z10" s="1665"/>
      <c r="AE10" s="814"/>
      <c r="AF10" s="808" t="str">
        <f>+入力欄!M28</f>
        <v>代表取締役　△△　△△</v>
      </c>
      <c r="AG10" s="815"/>
      <c r="AH10" s="815"/>
      <c r="AI10" s="815"/>
      <c r="AJ10" s="815"/>
      <c r="AK10" s="815"/>
      <c r="AL10" s="815"/>
      <c r="AM10" s="815"/>
      <c r="AN10" s="815"/>
      <c r="AO10" s="815"/>
      <c r="AP10" s="815"/>
      <c r="AQ10" s="815"/>
      <c r="AR10" s="815"/>
      <c r="AS10" s="815"/>
    </row>
    <row r="11" spans="1:51" ht="13.5" customHeight="1"/>
    <row r="12" spans="1:51" ht="13.5" customHeight="1">
      <c r="A12" s="817"/>
      <c r="B12" s="818"/>
      <c r="C12" s="818"/>
      <c r="D12" s="818"/>
      <c r="E12" s="818"/>
      <c r="F12" s="818"/>
      <c r="G12" s="818"/>
      <c r="H12" s="1641" t="s">
        <v>1073</v>
      </c>
      <c r="I12" s="1642"/>
      <c r="J12" s="1645"/>
      <c r="K12" s="1646"/>
      <c r="L12" s="1646"/>
      <c r="M12" s="1646"/>
      <c r="N12" s="1647"/>
      <c r="O12" s="1642" t="s">
        <v>1073</v>
      </c>
      <c r="P12" s="1645"/>
      <c r="Q12" s="1646"/>
      <c r="R12" s="1646"/>
      <c r="S12" s="1646"/>
      <c r="T12" s="1647"/>
      <c r="U12" s="1642" t="s">
        <v>1073</v>
      </c>
      <c r="V12" s="1645"/>
      <c r="W12" s="1646"/>
      <c r="X12" s="1646"/>
      <c r="Y12" s="1646"/>
      <c r="Z12" s="1647"/>
      <c r="AA12" s="1642" t="s">
        <v>1073</v>
      </c>
      <c r="AB12" s="1645"/>
      <c r="AC12" s="1646"/>
      <c r="AD12" s="1646"/>
      <c r="AE12" s="1646"/>
      <c r="AF12" s="1647"/>
      <c r="AG12" s="1642" t="s">
        <v>1073</v>
      </c>
      <c r="AH12" s="1645"/>
      <c r="AI12" s="1646"/>
      <c r="AJ12" s="1646"/>
      <c r="AK12" s="1646"/>
      <c r="AL12" s="1647"/>
      <c r="AM12" s="1642" t="s">
        <v>1073</v>
      </c>
      <c r="AN12" s="1645"/>
      <c r="AO12" s="1646"/>
      <c r="AP12" s="1646"/>
      <c r="AQ12" s="1646"/>
      <c r="AR12" s="1647"/>
      <c r="AS12" s="1642" t="s">
        <v>1073</v>
      </c>
    </row>
    <row r="13" spans="1:51" ht="13.5" customHeight="1">
      <c r="A13" s="819"/>
      <c r="B13" s="820"/>
      <c r="C13" s="820"/>
      <c r="D13" s="820"/>
      <c r="E13" s="820"/>
      <c r="F13" s="820"/>
      <c r="G13" s="820"/>
      <c r="H13" s="1643"/>
      <c r="I13" s="1644"/>
      <c r="J13" s="1648"/>
      <c r="K13" s="1649"/>
      <c r="L13" s="1649"/>
      <c r="M13" s="1649"/>
      <c r="N13" s="1650"/>
      <c r="O13" s="1651"/>
      <c r="P13" s="1648"/>
      <c r="Q13" s="1649"/>
      <c r="R13" s="1649"/>
      <c r="S13" s="1649"/>
      <c r="T13" s="1650"/>
      <c r="U13" s="1651"/>
      <c r="V13" s="1648"/>
      <c r="W13" s="1649"/>
      <c r="X13" s="1649"/>
      <c r="Y13" s="1649"/>
      <c r="Z13" s="1650"/>
      <c r="AA13" s="1651"/>
      <c r="AB13" s="1648"/>
      <c r="AC13" s="1649"/>
      <c r="AD13" s="1649"/>
      <c r="AE13" s="1649"/>
      <c r="AF13" s="1650"/>
      <c r="AG13" s="1651"/>
      <c r="AH13" s="1648"/>
      <c r="AI13" s="1649"/>
      <c r="AJ13" s="1649"/>
      <c r="AK13" s="1649"/>
      <c r="AL13" s="1650"/>
      <c r="AM13" s="1651"/>
      <c r="AN13" s="1648"/>
      <c r="AO13" s="1649"/>
      <c r="AP13" s="1649"/>
      <c r="AQ13" s="1649"/>
      <c r="AR13" s="1650"/>
      <c r="AS13" s="1651"/>
    </row>
    <row r="14" spans="1:51" ht="13.5" customHeight="1">
      <c r="A14" s="819"/>
      <c r="B14" s="820"/>
      <c r="C14" s="820"/>
      <c r="D14" s="820"/>
      <c r="E14" s="820"/>
      <c r="F14" s="820"/>
      <c r="G14" s="820"/>
      <c r="H14" s="1655" t="s">
        <v>1072</v>
      </c>
      <c r="I14" s="1656"/>
      <c r="J14" s="1659">
        <v>1</v>
      </c>
      <c r="K14" s="1659"/>
      <c r="L14" s="1659">
        <v>11</v>
      </c>
      <c r="M14" s="1659"/>
      <c r="N14" s="1659">
        <v>21</v>
      </c>
      <c r="O14" s="1659"/>
      <c r="P14" s="1659">
        <v>1</v>
      </c>
      <c r="Q14" s="1659"/>
      <c r="R14" s="1659">
        <v>11</v>
      </c>
      <c r="S14" s="1659"/>
      <c r="T14" s="1659">
        <v>21</v>
      </c>
      <c r="U14" s="1659"/>
      <c r="V14" s="1659">
        <v>1</v>
      </c>
      <c r="W14" s="1659"/>
      <c r="X14" s="1659">
        <v>11</v>
      </c>
      <c r="Y14" s="1659"/>
      <c r="Z14" s="1659">
        <v>21</v>
      </c>
      <c r="AA14" s="1659"/>
      <c r="AB14" s="1659">
        <v>1</v>
      </c>
      <c r="AC14" s="1659"/>
      <c r="AD14" s="1659">
        <v>11</v>
      </c>
      <c r="AE14" s="1659"/>
      <c r="AF14" s="1659">
        <v>21</v>
      </c>
      <c r="AG14" s="1659"/>
      <c r="AH14" s="1659">
        <v>1</v>
      </c>
      <c r="AI14" s="1659"/>
      <c r="AJ14" s="1659">
        <v>11</v>
      </c>
      <c r="AK14" s="1659"/>
      <c r="AL14" s="1659">
        <v>21</v>
      </c>
      <c r="AM14" s="1659"/>
      <c r="AN14" s="1659">
        <v>1</v>
      </c>
      <c r="AO14" s="1659"/>
      <c r="AP14" s="1659">
        <v>11</v>
      </c>
      <c r="AQ14" s="1659"/>
      <c r="AR14" s="1659">
        <v>21</v>
      </c>
      <c r="AS14" s="1659"/>
    </row>
    <row r="15" spans="1:51" ht="13.5" customHeight="1">
      <c r="A15" s="821"/>
      <c r="B15" s="822" t="s">
        <v>1071</v>
      </c>
      <c r="C15" s="822"/>
      <c r="D15" s="822"/>
      <c r="E15" s="822"/>
      <c r="F15" s="822"/>
      <c r="G15" s="822"/>
      <c r="H15" s="1657"/>
      <c r="I15" s="1658"/>
      <c r="J15" s="1659"/>
      <c r="K15" s="1659"/>
      <c r="L15" s="1659"/>
      <c r="M15" s="1659"/>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c r="AL15" s="1659"/>
      <c r="AM15" s="1659"/>
      <c r="AN15" s="1659"/>
      <c r="AO15" s="1659"/>
      <c r="AP15" s="1659"/>
      <c r="AQ15" s="1659"/>
      <c r="AR15" s="1659"/>
      <c r="AS15" s="1659"/>
    </row>
    <row r="16" spans="1:51" ht="13.5" customHeight="1">
      <c r="A16" s="1661"/>
      <c r="B16" s="1662"/>
      <c r="C16" s="1662"/>
      <c r="D16" s="1662"/>
      <c r="E16" s="1662"/>
      <c r="F16" s="1662"/>
      <c r="G16" s="1662"/>
      <c r="H16" s="1662"/>
      <c r="I16" s="1663"/>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660"/>
      <c r="AP16" s="1660"/>
      <c r="AQ16" s="1660"/>
      <c r="AR16" s="1660"/>
      <c r="AS16" s="1660"/>
    </row>
    <row r="17" spans="1:45" ht="13.5" customHeight="1">
      <c r="A17" s="1661"/>
      <c r="B17" s="1662"/>
      <c r="C17" s="1662"/>
      <c r="D17" s="1662"/>
      <c r="E17" s="1662"/>
      <c r="F17" s="1662"/>
      <c r="G17" s="1662"/>
      <c r="H17" s="1662"/>
      <c r="I17" s="1663"/>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c r="AK17" s="1660"/>
      <c r="AL17" s="1660"/>
      <c r="AM17" s="1660"/>
      <c r="AN17" s="1660"/>
      <c r="AO17" s="1660"/>
      <c r="AP17" s="1660"/>
      <c r="AQ17" s="1660"/>
      <c r="AR17" s="1660"/>
      <c r="AS17" s="1660"/>
    </row>
    <row r="18" spans="1:45" ht="13.5" customHeight="1">
      <c r="A18" s="1661"/>
      <c r="B18" s="1662"/>
      <c r="C18" s="1662"/>
      <c r="D18" s="1662"/>
      <c r="E18" s="1662"/>
      <c r="F18" s="1662"/>
      <c r="G18" s="1662"/>
      <c r="H18" s="1662"/>
      <c r="I18" s="1663"/>
      <c r="J18" s="1660"/>
      <c r="K18" s="1660"/>
      <c r="L18" s="1660"/>
      <c r="M18" s="1660"/>
      <c r="N18" s="1660"/>
      <c r="O18" s="1660"/>
      <c r="P18" s="1660"/>
      <c r="Q18" s="1660"/>
      <c r="R18" s="1660"/>
      <c r="S18" s="1660"/>
      <c r="T18" s="1660"/>
      <c r="U18" s="1660"/>
      <c r="V18" s="1660"/>
      <c r="W18" s="1660"/>
      <c r="X18" s="1660"/>
      <c r="Y18" s="1660"/>
      <c r="Z18" s="1660"/>
      <c r="AA18" s="1660"/>
      <c r="AB18" s="1660"/>
      <c r="AC18" s="1660"/>
      <c r="AD18" s="1660"/>
      <c r="AE18" s="1660"/>
      <c r="AF18" s="1660"/>
      <c r="AG18" s="1660"/>
      <c r="AH18" s="1660"/>
      <c r="AI18" s="1660"/>
      <c r="AJ18" s="1660"/>
      <c r="AK18" s="1660"/>
      <c r="AL18" s="1660"/>
      <c r="AM18" s="1660"/>
      <c r="AN18" s="1660"/>
      <c r="AO18" s="1660"/>
      <c r="AP18" s="1660"/>
      <c r="AQ18" s="1660"/>
      <c r="AR18" s="1660"/>
      <c r="AS18" s="1660"/>
    </row>
    <row r="19" spans="1:45" ht="13.5" customHeight="1">
      <c r="A19" s="1661"/>
      <c r="B19" s="1662"/>
      <c r="C19" s="1662"/>
      <c r="D19" s="1662"/>
      <c r="E19" s="1662"/>
      <c r="F19" s="1662"/>
      <c r="G19" s="1662"/>
      <c r="H19" s="1662"/>
      <c r="I19" s="1663"/>
      <c r="J19" s="1660"/>
      <c r="K19" s="1660"/>
      <c r="L19" s="1660"/>
      <c r="M19" s="1660"/>
      <c r="N19" s="1660"/>
      <c r="O19" s="1660"/>
      <c r="P19" s="1660"/>
      <c r="Q19" s="1660"/>
      <c r="R19" s="1660"/>
      <c r="S19" s="1660"/>
      <c r="T19" s="1660"/>
      <c r="U19" s="1660"/>
      <c r="V19" s="1660"/>
      <c r="W19" s="1660"/>
      <c r="X19" s="1660"/>
      <c r="Y19" s="1660"/>
      <c r="Z19" s="1660"/>
      <c r="AA19" s="1660"/>
      <c r="AB19" s="1660"/>
      <c r="AC19" s="1660"/>
      <c r="AD19" s="1660"/>
      <c r="AE19" s="1660"/>
      <c r="AF19" s="1660"/>
      <c r="AG19" s="1660"/>
      <c r="AH19" s="1660"/>
      <c r="AI19" s="1660"/>
      <c r="AJ19" s="1660"/>
      <c r="AK19" s="1660"/>
      <c r="AL19" s="1660"/>
      <c r="AM19" s="1660"/>
      <c r="AN19" s="1660"/>
      <c r="AO19" s="1660"/>
      <c r="AP19" s="1660"/>
      <c r="AQ19" s="1660"/>
      <c r="AR19" s="1660"/>
      <c r="AS19" s="1660"/>
    </row>
    <row r="20" spans="1:45" ht="13.5" customHeight="1">
      <c r="A20" s="1661"/>
      <c r="B20" s="1662"/>
      <c r="C20" s="1662"/>
      <c r="D20" s="1662"/>
      <c r="E20" s="1662"/>
      <c r="F20" s="1662"/>
      <c r="G20" s="1662"/>
      <c r="H20" s="1662"/>
      <c r="I20" s="1663"/>
      <c r="J20" s="1660"/>
      <c r="K20" s="1660"/>
      <c r="L20" s="1660"/>
      <c r="M20" s="1660"/>
      <c r="N20" s="1660"/>
      <c r="O20" s="1660"/>
      <c r="P20" s="1660"/>
      <c r="Q20" s="1660"/>
      <c r="R20" s="1660"/>
      <c r="S20" s="1660"/>
      <c r="T20" s="1660"/>
      <c r="U20" s="1660"/>
      <c r="V20" s="1660"/>
      <c r="W20" s="1660"/>
      <c r="X20" s="1660"/>
      <c r="Y20" s="1660"/>
      <c r="Z20" s="1660"/>
      <c r="AA20" s="1660"/>
      <c r="AB20" s="1660"/>
      <c r="AC20" s="1660"/>
      <c r="AD20" s="1660"/>
      <c r="AE20" s="1660"/>
      <c r="AF20" s="1660"/>
      <c r="AG20" s="1660"/>
      <c r="AH20" s="1660"/>
      <c r="AI20" s="1660"/>
      <c r="AJ20" s="1660"/>
      <c r="AK20" s="1660"/>
      <c r="AL20" s="1660"/>
      <c r="AM20" s="1660"/>
      <c r="AN20" s="1660"/>
      <c r="AO20" s="1660"/>
      <c r="AP20" s="1660"/>
      <c r="AQ20" s="1660"/>
      <c r="AR20" s="1660"/>
      <c r="AS20" s="1660"/>
    </row>
    <row r="21" spans="1:45" ht="13.5" customHeight="1">
      <c r="A21" s="1661"/>
      <c r="B21" s="1662"/>
      <c r="C21" s="1662"/>
      <c r="D21" s="1662"/>
      <c r="E21" s="1662"/>
      <c r="F21" s="1662"/>
      <c r="G21" s="1662"/>
      <c r="H21" s="1662"/>
      <c r="I21" s="1663"/>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1660"/>
      <c r="AN21" s="1660"/>
      <c r="AO21" s="1660"/>
      <c r="AP21" s="1660"/>
      <c r="AQ21" s="1660"/>
      <c r="AR21" s="1660"/>
      <c r="AS21" s="1660"/>
    </row>
    <row r="22" spans="1:45" ht="13.5" customHeight="1">
      <c r="A22" s="1661"/>
      <c r="B22" s="1662"/>
      <c r="C22" s="1662"/>
      <c r="D22" s="1662"/>
      <c r="E22" s="1662"/>
      <c r="F22" s="1662"/>
      <c r="G22" s="1662"/>
      <c r="H22" s="1662"/>
      <c r="I22" s="1663"/>
      <c r="J22" s="1660"/>
      <c r="K22" s="1660"/>
      <c r="L22" s="1660"/>
      <c r="M22" s="1660"/>
      <c r="N22" s="1660"/>
      <c r="O22" s="1660"/>
      <c r="P22" s="1660"/>
      <c r="Q22" s="1660"/>
      <c r="R22" s="1660"/>
      <c r="S22" s="1660"/>
      <c r="T22" s="1660"/>
      <c r="U22" s="1660"/>
      <c r="V22" s="1660"/>
      <c r="W22" s="1660"/>
      <c r="X22" s="1660"/>
      <c r="Y22" s="1660"/>
      <c r="Z22" s="1660"/>
      <c r="AA22" s="1660"/>
      <c r="AB22" s="1660"/>
      <c r="AC22" s="1660"/>
      <c r="AD22" s="1660"/>
      <c r="AE22" s="1660"/>
      <c r="AF22" s="1660"/>
      <c r="AG22" s="1660"/>
      <c r="AH22" s="1660"/>
      <c r="AI22" s="1660"/>
      <c r="AJ22" s="1660"/>
      <c r="AK22" s="1660"/>
      <c r="AL22" s="1660"/>
      <c r="AM22" s="1660"/>
      <c r="AN22" s="1660"/>
      <c r="AO22" s="1660"/>
      <c r="AP22" s="1660"/>
      <c r="AQ22" s="1660"/>
      <c r="AR22" s="1660"/>
      <c r="AS22" s="1660"/>
    </row>
    <row r="23" spans="1:45" ht="13.5" customHeight="1">
      <c r="A23" s="1661"/>
      <c r="B23" s="1662"/>
      <c r="C23" s="1662"/>
      <c r="D23" s="1662"/>
      <c r="E23" s="1662"/>
      <c r="F23" s="1662"/>
      <c r="G23" s="1662"/>
      <c r="H23" s="1662"/>
      <c r="I23" s="1663"/>
      <c r="J23" s="1660"/>
      <c r="K23" s="1660"/>
      <c r="L23" s="1660"/>
      <c r="M23" s="1660"/>
      <c r="N23" s="1660"/>
      <c r="O23" s="1660"/>
      <c r="P23" s="1660"/>
      <c r="Q23" s="1660"/>
      <c r="R23" s="1660"/>
      <c r="S23" s="1660"/>
      <c r="T23" s="1660"/>
      <c r="U23" s="1660"/>
      <c r="V23" s="1660"/>
      <c r="W23" s="1660"/>
      <c r="X23" s="1660"/>
      <c r="Y23" s="1660"/>
      <c r="Z23" s="1660"/>
      <c r="AA23" s="1660"/>
      <c r="AB23" s="1660"/>
      <c r="AC23" s="1660"/>
      <c r="AD23" s="1660"/>
      <c r="AE23" s="1660"/>
      <c r="AF23" s="1660"/>
      <c r="AG23" s="1660"/>
      <c r="AH23" s="1660"/>
      <c r="AI23" s="1660"/>
      <c r="AJ23" s="1660"/>
      <c r="AK23" s="1660"/>
      <c r="AL23" s="1660"/>
      <c r="AM23" s="1660"/>
      <c r="AN23" s="1660"/>
      <c r="AO23" s="1660"/>
      <c r="AP23" s="1660"/>
      <c r="AQ23" s="1660"/>
      <c r="AR23" s="1660"/>
      <c r="AS23" s="1660"/>
    </row>
    <row r="24" spans="1:45" ht="13.5" customHeight="1">
      <c r="A24" s="1661"/>
      <c r="B24" s="1662"/>
      <c r="C24" s="1662"/>
      <c r="D24" s="1662"/>
      <c r="E24" s="1662"/>
      <c r="F24" s="1662"/>
      <c r="G24" s="1662"/>
      <c r="H24" s="1662"/>
      <c r="I24" s="1663"/>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0"/>
      <c r="AK24" s="1660"/>
      <c r="AL24" s="1660"/>
      <c r="AM24" s="1660"/>
      <c r="AN24" s="1660"/>
      <c r="AO24" s="1660"/>
      <c r="AP24" s="1660"/>
      <c r="AQ24" s="1660"/>
      <c r="AR24" s="1660"/>
      <c r="AS24" s="1660"/>
    </row>
    <row r="25" spans="1:45" ht="13.5" customHeight="1">
      <c r="A25" s="1661"/>
      <c r="B25" s="1662"/>
      <c r="C25" s="1662"/>
      <c r="D25" s="1662"/>
      <c r="E25" s="1662"/>
      <c r="F25" s="1662"/>
      <c r="G25" s="1662"/>
      <c r="H25" s="1662"/>
      <c r="I25" s="1663"/>
      <c r="J25" s="1660"/>
      <c r="K25" s="1660"/>
      <c r="L25" s="1660"/>
      <c r="M25" s="1660"/>
      <c r="N25" s="1660"/>
      <c r="O25" s="1660"/>
      <c r="P25" s="1660"/>
      <c r="Q25" s="1660"/>
      <c r="R25" s="1660"/>
      <c r="S25" s="1660"/>
      <c r="T25" s="1660"/>
      <c r="U25" s="1660"/>
      <c r="V25" s="1660"/>
      <c r="W25" s="1660"/>
      <c r="X25" s="1660"/>
      <c r="Y25" s="1660"/>
      <c r="Z25" s="1660"/>
      <c r="AA25" s="1660"/>
      <c r="AB25" s="1660"/>
      <c r="AC25" s="1660"/>
      <c r="AD25" s="1660"/>
      <c r="AE25" s="1660"/>
      <c r="AF25" s="1660"/>
      <c r="AG25" s="1660"/>
      <c r="AH25" s="1660"/>
      <c r="AI25" s="1660"/>
      <c r="AJ25" s="1660"/>
      <c r="AK25" s="1660"/>
      <c r="AL25" s="1660"/>
      <c r="AM25" s="1660"/>
      <c r="AN25" s="1660"/>
      <c r="AO25" s="1660"/>
      <c r="AP25" s="1660"/>
      <c r="AQ25" s="1660"/>
      <c r="AR25" s="1660"/>
      <c r="AS25" s="1660"/>
    </row>
    <row r="26" spans="1:45" ht="13.5" customHeight="1">
      <c r="A26" s="1661"/>
      <c r="B26" s="1662"/>
      <c r="C26" s="1662"/>
      <c r="D26" s="1662"/>
      <c r="E26" s="1662"/>
      <c r="F26" s="1662"/>
      <c r="G26" s="1662"/>
      <c r="H26" s="1662"/>
      <c r="I26" s="1663"/>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1660"/>
      <c r="AM26" s="1660"/>
      <c r="AN26" s="1660"/>
      <c r="AO26" s="1660"/>
      <c r="AP26" s="1660"/>
      <c r="AQ26" s="1660"/>
      <c r="AR26" s="1660"/>
      <c r="AS26" s="1660"/>
    </row>
    <row r="27" spans="1:45" ht="13.5" customHeight="1">
      <c r="A27" s="1661"/>
      <c r="B27" s="1662"/>
      <c r="C27" s="1662"/>
      <c r="D27" s="1662"/>
      <c r="E27" s="1662"/>
      <c r="F27" s="1662"/>
      <c r="G27" s="1662"/>
      <c r="H27" s="1662"/>
      <c r="I27" s="1663"/>
      <c r="J27" s="1660"/>
      <c r="K27" s="1660"/>
      <c r="L27" s="1660"/>
      <c r="M27" s="1660"/>
      <c r="N27" s="1660"/>
      <c r="O27" s="1660"/>
      <c r="P27" s="1660"/>
      <c r="Q27" s="1660"/>
      <c r="R27" s="1660"/>
      <c r="S27" s="1660"/>
      <c r="T27" s="1660"/>
      <c r="U27" s="1660"/>
      <c r="V27" s="1660"/>
      <c r="W27" s="1660"/>
      <c r="X27" s="1660"/>
      <c r="Y27" s="1660"/>
      <c r="Z27" s="1660"/>
      <c r="AA27" s="1660"/>
      <c r="AB27" s="1660"/>
      <c r="AC27" s="1660"/>
      <c r="AD27" s="1660"/>
      <c r="AE27" s="1660"/>
      <c r="AF27" s="1660"/>
      <c r="AG27" s="1660"/>
      <c r="AH27" s="1660"/>
      <c r="AI27" s="1660"/>
      <c r="AJ27" s="1660"/>
      <c r="AK27" s="1660"/>
      <c r="AL27" s="1660"/>
      <c r="AM27" s="1660"/>
      <c r="AN27" s="1660"/>
      <c r="AO27" s="1660"/>
      <c r="AP27" s="1660"/>
      <c r="AQ27" s="1660"/>
      <c r="AR27" s="1660"/>
      <c r="AS27" s="1660"/>
    </row>
    <row r="28" spans="1:45" ht="13.5" customHeight="1">
      <c r="A28" s="1661"/>
      <c r="B28" s="1662"/>
      <c r="C28" s="1662"/>
      <c r="D28" s="1662"/>
      <c r="E28" s="1662"/>
      <c r="F28" s="1662"/>
      <c r="G28" s="1662"/>
      <c r="H28" s="1662"/>
      <c r="I28" s="1663"/>
      <c r="J28" s="1660"/>
      <c r="K28" s="1660"/>
      <c r="L28" s="1660"/>
      <c r="M28" s="1660"/>
      <c r="N28" s="1660"/>
      <c r="O28" s="1660"/>
      <c r="P28" s="1660"/>
      <c r="Q28" s="1660"/>
      <c r="R28" s="1660"/>
      <c r="S28" s="1660"/>
      <c r="T28" s="1660"/>
      <c r="U28" s="1660"/>
      <c r="V28" s="1660"/>
      <c r="W28" s="1660"/>
      <c r="X28" s="1660"/>
      <c r="Y28" s="1660"/>
      <c r="Z28" s="1660"/>
      <c r="AA28" s="1660"/>
      <c r="AB28" s="1660"/>
      <c r="AC28" s="1660"/>
      <c r="AD28" s="1660"/>
      <c r="AE28" s="1660"/>
      <c r="AF28" s="1660"/>
      <c r="AG28" s="1660"/>
      <c r="AH28" s="1660"/>
      <c r="AI28" s="1660"/>
      <c r="AJ28" s="1660"/>
      <c r="AK28" s="1660"/>
      <c r="AL28" s="1660"/>
      <c r="AM28" s="1660"/>
      <c r="AN28" s="1660"/>
      <c r="AO28" s="1660"/>
      <c r="AP28" s="1660"/>
      <c r="AQ28" s="1660"/>
      <c r="AR28" s="1660"/>
      <c r="AS28" s="1660"/>
    </row>
    <row r="29" spans="1:45" ht="13.5" customHeight="1">
      <c r="A29" s="1661"/>
      <c r="B29" s="1662"/>
      <c r="C29" s="1662"/>
      <c r="D29" s="1662"/>
      <c r="E29" s="1662"/>
      <c r="F29" s="1662"/>
      <c r="G29" s="1662"/>
      <c r="H29" s="1662"/>
      <c r="I29" s="1663"/>
      <c r="J29" s="1660"/>
      <c r="K29" s="1660"/>
      <c r="L29" s="1660"/>
      <c r="M29" s="1660"/>
      <c r="N29" s="1660"/>
      <c r="O29" s="1660"/>
      <c r="P29" s="1660"/>
      <c r="Q29" s="1660"/>
      <c r="R29" s="1660"/>
      <c r="S29" s="1660"/>
      <c r="T29" s="1660"/>
      <c r="U29" s="1660"/>
      <c r="V29" s="1660"/>
      <c r="W29" s="1660"/>
      <c r="X29" s="1660"/>
      <c r="Y29" s="1660"/>
      <c r="Z29" s="1660"/>
      <c r="AA29" s="1660"/>
      <c r="AB29" s="1660"/>
      <c r="AC29" s="1660"/>
      <c r="AD29" s="1660"/>
      <c r="AE29" s="1660"/>
      <c r="AF29" s="1660"/>
      <c r="AG29" s="1660"/>
      <c r="AH29" s="1660"/>
      <c r="AI29" s="1660"/>
      <c r="AJ29" s="1660"/>
      <c r="AK29" s="1660"/>
      <c r="AL29" s="1660"/>
      <c r="AM29" s="1660"/>
      <c r="AN29" s="1660"/>
      <c r="AO29" s="1660"/>
      <c r="AP29" s="1660"/>
      <c r="AQ29" s="1660"/>
      <c r="AR29" s="1660"/>
      <c r="AS29" s="1660"/>
    </row>
    <row r="30" spans="1:45" ht="13.5" customHeight="1">
      <c r="A30" s="1661"/>
      <c r="B30" s="1662"/>
      <c r="C30" s="1662"/>
      <c r="D30" s="1662"/>
      <c r="E30" s="1662"/>
      <c r="F30" s="1662"/>
      <c r="G30" s="1662"/>
      <c r="H30" s="1662"/>
      <c r="I30" s="1663"/>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c r="AN30" s="1660"/>
      <c r="AO30" s="1660"/>
      <c r="AP30" s="1660"/>
      <c r="AQ30" s="1660"/>
      <c r="AR30" s="1660"/>
      <c r="AS30" s="1660"/>
    </row>
    <row r="31" spans="1:45" ht="13.5" customHeight="1">
      <c r="A31" s="1661"/>
      <c r="B31" s="1662"/>
      <c r="C31" s="1662"/>
      <c r="D31" s="1662"/>
      <c r="E31" s="1662"/>
      <c r="F31" s="1662"/>
      <c r="G31" s="1662"/>
      <c r="H31" s="1662"/>
      <c r="I31" s="1663"/>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1660"/>
      <c r="AO31" s="1660"/>
      <c r="AP31" s="1660"/>
      <c r="AQ31" s="1660"/>
      <c r="AR31" s="1660"/>
      <c r="AS31" s="1660"/>
    </row>
    <row r="32" spans="1:45" ht="13.5" customHeight="1">
      <c r="A32" s="1661"/>
      <c r="B32" s="1662"/>
      <c r="C32" s="1662"/>
      <c r="D32" s="1662"/>
      <c r="E32" s="1662"/>
      <c r="F32" s="1662"/>
      <c r="G32" s="1662"/>
      <c r="H32" s="1662"/>
      <c r="I32" s="1663"/>
      <c r="J32" s="1660"/>
      <c r="K32" s="1660"/>
      <c r="L32" s="1660"/>
      <c r="M32" s="1660"/>
      <c r="N32" s="1660"/>
      <c r="O32" s="1660"/>
      <c r="P32" s="1660"/>
      <c r="Q32" s="1660"/>
      <c r="R32" s="1660"/>
      <c r="S32" s="1660"/>
      <c r="T32" s="1660"/>
      <c r="U32" s="1660"/>
      <c r="V32" s="1660"/>
      <c r="W32" s="1660"/>
      <c r="X32" s="1660"/>
      <c r="Y32" s="1660"/>
      <c r="Z32" s="1660"/>
      <c r="AA32" s="1660"/>
      <c r="AB32" s="1660"/>
      <c r="AC32" s="1660"/>
      <c r="AD32" s="1660"/>
      <c r="AE32" s="1660"/>
      <c r="AF32" s="1660"/>
      <c r="AG32" s="1660"/>
      <c r="AH32" s="1660"/>
      <c r="AI32" s="1660"/>
      <c r="AJ32" s="1660"/>
      <c r="AK32" s="1660"/>
      <c r="AL32" s="1660"/>
      <c r="AM32" s="1660"/>
      <c r="AN32" s="1660"/>
      <c r="AO32" s="1660"/>
      <c r="AP32" s="1660"/>
      <c r="AQ32" s="1660"/>
      <c r="AR32" s="1660"/>
      <c r="AS32" s="1660"/>
    </row>
    <row r="33" spans="1:45" ht="13.5" customHeight="1">
      <c r="A33" s="1661"/>
      <c r="B33" s="1662"/>
      <c r="C33" s="1662"/>
      <c r="D33" s="1662"/>
      <c r="E33" s="1662"/>
      <c r="F33" s="1662"/>
      <c r="G33" s="1662"/>
      <c r="H33" s="1662"/>
      <c r="I33" s="1663"/>
      <c r="J33" s="1660"/>
      <c r="K33" s="1660"/>
      <c r="L33" s="1660"/>
      <c r="M33" s="1660"/>
      <c r="N33" s="1660"/>
      <c r="O33" s="1660"/>
      <c r="P33" s="1660"/>
      <c r="Q33" s="1660"/>
      <c r="R33" s="1660"/>
      <c r="S33" s="1660"/>
      <c r="T33" s="1660"/>
      <c r="U33" s="1660"/>
      <c r="V33" s="1660"/>
      <c r="W33" s="1660"/>
      <c r="X33" s="1660"/>
      <c r="Y33" s="1660"/>
      <c r="Z33" s="1660"/>
      <c r="AA33" s="1660"/>
      <c r="AB33" s="1660"/>
      <c r="AC33" s="1660"/>
      <c r="AD33" s="1660"/>
      <c r="AE33" s="1660"/>
      <c r="AF33" s="1660"/>
      <c r="AG33" s="1660"/>
      <c r="AH33" s="1660"/>
      <c r="AI33" s="1660"/>
      <c r="AJ33" s="1660"/>
      <c r="AK33" s="1660"/>
      <c r="AL33" s="1660"/>
      <c r="AM33" s="1660"/>
      <c r="AN33" s="1660"/>
      <c r="AO33" s="1660"/>
      <c r="AP33" s="1660"/>
      <c r="AQ33" s="1660"/>
      <c r="AR33" s="1660"/>
      <c r="AS33" s="1660"/>
    </row>
    <row r="34" spans="1:45" ht="13.5" customHeight="1">
      <c r="A34" s="1641" t="s">
        <v>1070</v>
      </c>
      <c r="B34" s="1641"/>
      <c r="C34" s="1641"/>
      <c r="D34" s="1641"/>
      <c r="E34" s="808" t="s">
        <v>1902</v>
      </c>
    </row>
    <row r="35" spans="1:45" ht="13.5" customHeight="1">
      <c r="E35" s="808" t="s">
        <v>1138</v>
      </c>
    </row>
    <row r="36" spans="1:45" ht="13.5" customHeight="1"/>
    <row r="37" spans="1:45" ht="13.5" customHeight="1"/>
    <row r="38" spans="1:45" ht="12" customHeight="1"/>
    <row r="39" spans="1:45" ht="12" customHeight="1"/>
    <row r="40" spans="1:45" ht="12" customHeight="1"/>
  </sheetData>
  <mergeCells count="211">
    <mergeCell ref="A2:AS2"/>
    <mergeCell ref="AM3:AS3"/>
    <mergeCell ref="A8:D8"/>
    <mergeCell ref="A9:D9"/>
    <mergeCell ref="H12:I13"/>
    <mergeCell ref="J12:N13"/>
    <mergeCell ref="O12:O13"/>
    <mergeCell ref="P12:T13"/>
    <mergeCell ref="U12:U13"/>
    <mergeCell ref="V12:Z13"/>
    <mergeCell ref="A10:D10"/>
    <mergeCell ref="F10:O10"/>
    <mergeCell ref="Q10:Z10"/>
    <mergeCell ref="AA12:AA13"/>
    <mergeCell ref="AB12:AF13"/>
    <mergeCell ref="AG12:AG13"/>
    <mergeCell ref="AH12:AL13"/>
    <mergeCell ref="AM12:AM13"/>
    <mergeCell ref="AN12:AR13"/>
    <mergeCell ref="AS12:AS13"/>
    <mergeCell ref="AH14:AI15"/>
    <mergeCell ref="AJ14:AK15"/>
    <mergeCell ref="AL14:AM15"/>
    <mergeCell ref="AN14:AO15"/>
    <mergeCell ref="AP14:AQ15"/>
    <mergeCell ref="H14:I15"/>
    <mergeCell ref="J14:K15"/>
    <mergeCell ref="L14:M15"/>
    <mergeCell ref="N14:O15"/>
    <mergeCell ref="P14:Q15"/>
    <mergeCell ref="R14:S15"/>
    <mergeCell ref="T14:U15"/>
    <mergeCell ref="V14:W15"/>
    <mergeCell ref="X14:Y15"/>
    <mergeCell ref="AR14:AS15"/>
    <mergeCell ref="A16:I17"/>
    <mergeCell ref="J16:K17"/>
    <mergeCell ref="L16:M17"/>
    <mergeCell ref="N16:O17"/>
    <mergeCell ref="P16:Q17"/>
    <mergeCell ref="R16:S17"/>
    <mergeCell ref="T16:U17"/>
    <mergeCell ref="V16:W17"/>
    <mergeCell ref="X16:Y17"/>
    <mergeCell ref="Z16:AA17"/>
    <mergeCell ref="AB16:AC17"/>
    <mergeCell ref="AD16:AE17"/>
    <mergeCell ref="AF16:AG17"/>
    <mergeCell ref="AH16:AI17"/>
    <mergeCell ref="AJ16:AK17"/>
    <mergeCell ref="AL16:AM17"/>
    <mergeCell ref="AN16:AO17"/>
    <mergeCell ref="AP16:AQ17"/>
    <mergeCell ref="AR16:AS17"/>
    <mergeCell ref="Z14:AA15"/>
    <mergeCell ref="AB14:AC15"/>
    <mergeCell ref="AD14:AE15"/>
    <mergeCell ref="AF14:AG15"/>
    <mergeCell ref="AH18:AI19"/>
    <mergeCell ref="AJ18:AK19"/>
    <mergeCell ref="AL18:AM19"/>
    <mergeCell ref="AN18:AO19"/>
    <mergeCell ref="AP18:AQ19"/>
    <mergeCell ref="A18:I19"/>
    <mergeCell ref="J18:K19"/>
    <mergeCell ref="L18:M19"/>
    <mergeCell ref="N18:O19"/>
    <mergeCell ref="P18:Q19"/>
    <mergeCell ref="R18:S19"/>
    <mergeCell ref="T18:U19"/>
    <mergeCell ref="V18:W19"/>
    <mergeCell ref="X18:Y19"/>
    <mergeCell ref="AR18:AS19"/>
    <mergeCell ref="A20:I21"/>
    <mergeCell ref="J20:K21"/>
    <mergeCell ref="L20:M21"/>
    <mergeCell ref="N20:O21"/>
    <mergeCell ref="P20:Q21"/>
    <mergeCell ref="R20:S21"/>
    <mergeCell ref="T20:U21"/>
    <mergeCell ref="V20:W21"/>
    <mergeCell ref="X20:Y21"/>
    <mergeCell ref="Z20:AA21"/>
    <mergeCell ref="AB20:AC21"/>
    <mergeCell ref="AD20:AE21"/>
    <mergeCell ref="AF20:AG21"/>
    <mergeCell ref="AH20:AI21"/>
    <mergeCell ref="AJ20:AK21"/>
    <mergeCell ref="AL20:AM21"/>
    <mergeCell ref="AN20:AO21"/>
    <mergeCell ref="AP20:AQ21"/>
    <mergeCell ref="AR20:AS21"/>
    <mergeCell ref="Z18:AA19"/>
    <mergeCell ref="AB18:AC19"/>
    <mergeCell ref="AD18:AE19"/>
    <mergeCell ref="AF18:AG19"/>
    <mergeCell ref="AH22:AI23"/>
    <mergeCell ref="AJ22:AK23"/>
    <mergeCell ref="AL22:AM23"/>
    <mergeCell ref="AN22:AO23"/>
    <mergeCell ref="AP22:AQ23"/>
    <mergeCell ref="A22:I23"/>
    <mergeCell ref="J22:K23"/>
    <mergeCell ref="L22:M23"/>
    <mergeCell ref="N22:O23"/>
    <mergeCell ref="P22:Q23"/>
    <mergeCell ref="R22:S23"/>
    <mergeCell ref="T22:U23"/>
    <mergeCell ref="V22:W23"/>
    <mergeCell ref="X22:Y23"/>
    <mergeCell ref="AR22:AS23"/>
    <mergeCell ref="A24:I25"/>
    <mergeCell ref="J24:K25"/>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AN24:AO25"/>
    <mergeCell ref="AP24:AQ25"/>
    <mergeCell ref="AR24:AS25"/>
    <mergeCell ref="Z22:AA23"/>
    <mergeCell ref="AB22:AC23"/>
    <mergeCell ref="AD22:AE23"/>
    <mergeCell ref="AF22:AG23"/>
    <mergeCell ref="A26:I27"/>
    <mergeCell ref="J26:K27"/>
    <mergeCell ref="L26:M27"/>
    <mergeCell ref="N26:O27"/>
    <mergeCell ref="P26:Q27"/>
    <mergeCell ref="R26:S27"/>
    <mergeCell ref="T26:U27"/>
    <mergeCell ref="V26:W27"/>
    <mergeCell ref="X26:Y27"/>
    <mergeCell ref="AP28:AQ29"/>
    <mergeCell ref="AR28:AS29"/>
    <mergeCell ref="Z26:AA27"/>
    <mergeCell ref="AB26:AC27"/>
    <mergeCell ref="AD26:AE27"/>
    <mergeCell ref="AF26:AG27"/>
    <mergeCell ref="AH26:AI27"/>
    <mergeCell ref="AJ26:AK27"/>
    <mergeCell ref="AL26:AM27"/>
    <mergeCell ref="AN26:AO27"/>
    <mergeCell ref="AP26:AQ27"/>
    <mergeCell ref="N30:O31"/>
    <mergeCell ref="P30:Q31"/>
    <mergeCell ref="R30:S31"/>
    <mergeCell ref="T30:U31"/>
    <mergeCell ref="V30:W31"/>
    <mergeCell ref="X30:Y31"/>
    <mergeCell ref="AR26:AS27"/>
    <mergeCell ref="A28:I29"/>
    <mergeCell ref="J28:K29"/>
    <mergeCell ref="L28:M29"/>
    <mergeCell ref="N28:O29"/>
    <mergeCell ref="P28:Q29"/>
    <mergeCell ref="R28:S29"/>
    <mergeCell ref="T28:U29"/>
    <mergeCell ref="V28:W29"/>
    <mergeCell ref="X28:Y29"/>
    <mergeCell ref="Z28:AA29"/>
    <mergeCell ref="AB28:AC29"/>
    <mergeCell ref="AD28:AE29"/>
    <mergeCell ref="AF28:AG29"/>
    <mergeCell ref="AH28:AI29"/>
    <mergeCell ref="AJ28:AK29"/>
    <mergeCell ref="AL28:AM29"/>
    <mergeCell ref="AN28:AO29"/>
    <mergeCell ref="AP30:AQ31"/>
    <mergeCell ref="AR30:AS31"/>
    <mergeCell ref="A32:I33"/>
    <mergeCell ref="J32:K33"/>
    <mergeCell ref="L32:M33"/>
    <mergeCell ref="N32:O33"/>
    <mergeCell ref="P32:Q33"/>
    <mergeCell ref="R32:S33"/>
    <mergeCell ref="Z30:AA31"/>
    <mergeCell ref="AB30:AC31"/>
    <mergeCell ref="X32:Y33"/>
    <mergeCell ref="Z32:AA33"/>
    <mergeCell ref="AB32:AC33"/>
    <mergeCell ref="AD32:AE33"/>
    <mergeCell ref="AL30:AM31"/>
    <mergeCell ref="AN30:AO31"/>
    <mergeCell ref="AD30:AE31"/>
    <mergeCell ref="AF30:AG31"/>
    <mergeCell ref="AH30:AI31"/>
    <mergeCell ref="AJ30:AK31"/>
    <mergeCell ref="AR32:AS33"/>
    <mergeCell ref="A30:I31"/>
    <mergeCell ref="J30:K31"/>
    <mergeCell ref="L30:M31"/>
    <mergeCell ref="A34:D34"/>
    <mergeCell ref="AF32:AG33"/>
    <mergeCell ref="AH32:AI33"/>
    <mergeCell ref="AJ32:AK33"/>
    <mergeCell ref="AL32:AM33"/>
    <mergeCell ref="AN32:AO33"/>
    <mergeCell ref="AP32:AQ33"/>
    <mergeCell ref="T32:U33"/>
    <mergeCell ref="V32:W33"/>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A1:Y36"/>
  <sheetViews>
    <sheetView showGridLines="0" view="pageBreakPreview" zoomScaleNormal="100" zoomScaleSheetLayoutView="100" workbookViewId="0">
      <selection activeCell="B3" sqref="B3"/>
    </sheetView>
  </sheetViews>
  <sheetFormatPr defaultColWidth="3.25" defaultRowHeight="13.5"/>
  <cols>
    <col min="1" max="16384" width="3.25" style="639"/>
  </cols>
  <sheetData>
    <row r="1" spans="1:25">
      <c r="A1" s="808" t="s">
        <v>1953</v>
      </c>
    </row>
    <row r="2" spans="1:25">
      <c r="R2" s="810" t="s">
        <v>1077</v>
      </c>
      <c r="S2" s="1653" t="s">
        <v>2204</v>
      </c>
      <c r="T2" s="1653"/>
      <c r="U2" s="1653"/>
      <c r="V2" s="1653"/>
      <c r="W2" s="1653"/>
      <c r="X2" s="1653"/>
      <c r="Y2" s="1653"/>
    </row>
    <row r="3" spans="1:25">
      <c r="A3" s="642"/>
      <c r="B3" s="639" t="str">
        <f>+入力欄!U8</f>
        <v>沖縄県公営企業管理者</v>
      </c>
      <c r="C3" s="823"/>
      <c r="D3" s="823"/>
      <c r="E3" s="823"/>
    </row>
    <row r="4" spans="1:25">
      <c r="B4" s="639" t="str">
        <f>+入力欄!U9</f>
        <v>企業局長 　宮城　力　　殿</v>
      </c>
      <c r="N4" s="642" t="s">
        <v>614</v>
      </c>
      <c r="P4" s="824"/>
    </row>
    <row r="5" spans="1:25">
      <c r="L5" s="640"/>
      <c r="M5" s="824"/>
      <c r="N5" s="824"/>
      <c r="O5" s="642" t="str">
        <f>+入力欄!M26</f>
        <v>沖縄県那覇市○○－○　○○ビル○階</v>
      </c>
      <c r="Q5" s="824"/>
      <c r="S5" s="824"/>
      <c r="T5" s="824"/>
      <c r="U5" s="824"/>
      <c r="V5" s="824"/>
      <c r="W5" s="824"/>
      <c r="X5" s="824"/>
    </row>
    <row r="6" spans="1:25">
      <c r="M6" s="824"/>
      <c r="N6" s="642"/>
      <c r="O6" s="642" t="str">
        <f>+入力欄!M27</f>
        <v>株式会社　○○建設</v>
      </c>
      <c r="Q6" s="824"/>
      <c r="S6" s="824"/>
      <c r="T6" s="824"/>
      <c r="U6" s="824"/>
      <c r="V6" s="824"/>
      <c r="W6" s="824"/>
      <c r="X6" s="824"/>
    </row>
    <row r="7" spans="1:25">
      <c r="L7" s="640"/>
      <c r="M7" s="642"/>
      <c r="O7" s="642" t="str">
        <f>+入力欄!M28</f>
        <v>代表取締役　△△　△△</v>
      </c>
      <c r="Q7" s="642"/>
      <c r="S7" s="642"/>
      <c r="T7" s="642"/>
      <c r="U7" s="642"/>
      <c r="V7" s="642"/>
      <c r="W7" s="642"/>
    </row>
    <row r="9" spans="1:25" ht="26.1" customHeight="1">
      <c r="A9" s="1652" t="s">
        <v>1092</v>
      </c>
      <c r="B9" s="1652"/>
      <c r="C9" s="1652"/>
      <c r="D9" s="1652"/>
      <c r="E9" s="1652"/>
      <c r="F9" s="1652"/>
      <c r="G9" s="1652"/>
      <c r="H9" s="1652"/>
      <c r="I9" s="1652"/>
      <c r="J9" s="1652"/>
      <c r="K9" s="1652"/>
      <c r="L9" s="1652"/>
      <c r="M9" s="1652"/>
      <c r="N9" s="1652"/>
      <c r="O9" s="1652"/>
      <c r="P9" s="1652"/>
      <c r="Q9" s="1652"/>
      <c r="R9" s="1652"/>
      <c r="S9" s="1652"/>
      <c r="T9" s="1652"/>
      <c r="U9" s="1652"/>
      <c r="V9" s="1652"/>
      <c r="W9" s="1652"/>
      <c r="X9" s="1652"/>
      <c r="Y9" s="1652"/>
    </row>
    <row r="11" spans="1:25">
      <c r="A11" s="1666" t="s">
        <v>1091</v>
      </c>
      <c r="B11" s="1666"/>
      <c r="C11" s="1666"/>
      <c r="D11" s="1666" t="str">
        <f>+入力欄!D16</f>
        <v>○○○○○○工事（Ｒ６－１)</v>
      </c>
      <c r="E11" s="1666"/>
      <c r="F11" s="1666"/>
      <c r="G11" s="1666"/>
      <c r="H11" s="1666"/>
      <c r="I11" s="1666"/>
      <c r="J11" s="1666"/>
      <c r="K11" s="1666"/>
      <c r="L11" s="1666"/>
      <c r="M11" s="1666"/>
      <c r="N11" s="1666"/>
      <c r="O11" s="1666"/>
      <c r="P11" s="1666"/>
      <c r="Q11" s="1666"/>
      <c r="R11" s="1666"/>
      <c r="S11" s="1666"/>
      <c r="T11" s="1666"/>
      <c r="U11" s="1666"/>
      <c r="V11" s="1666"/>
      <c r="W11" s="1666"/>
      <c r="X11" s="1666"/>
      <c r="Y11" s="642"/>
    </row>
    <row r="12" spans="1:25">
      <c r="A12" s="1666" t="s">
        <v>1090</v>
      </c>
      <c r="B12" s="1666"/>
      <c r="C12" s="1666"/>
      <c r="D12" s="1667" t="str">
        <f>+入力欄!M18</f>
        <v>令和６年４月１日</v>
      </c>
      <c r="E12" s="1667"/>
      <c r="F12" s="1667"/>
      <c r="G12" s="1667"/>
      <c r="H12" s="1667"/>
      <c r="I12" s="1667"/>
      <c r="J12" s="1667"/>
      <c r="K12" s="1667"/>
      <c r="L12" s="1667"/>
      <c r="M12" s="1667"/>
    </row>
    <row r="13" spans="1:25">
      <c r="A13" s="1666" t="s">
        <v>1074</v>
      </c>
      <c r="B13" s="1666"/>
      <c r="C13" s="1666"/>
      <c r="D13" s="1667" t="str">
        <f>+入力欄!S21</f>
        <v>令和６年４月２日</v>
      </c>
      <c r="E13" s="1667"/>
      <c r="F13" s="1667"/>
      <c r="G13" s="1667"/>
      <c r="H13" s="1667"/>
      <c r="I13" s="1667"/>
      <c r="J13" s="1667"/>
      <c r="K13" s="1667"/>
      <c r="L13" s="1667"/>
      <c r="M13" s="1667"/>
      <c r="N13" s="825" t="s">
        <v>1089</v>
      </c>
      <c r="O13" s="1667" t="str">
        <f>+入力欄!S22</f>
        <v>令和６年９月３０日</v>
      </c>
      <c r="P13" s="1667"/>
      <c r="Q13" s="1667"/>
      <c r="R13" s="1667"/>
      <c r="S13" s="1667"/>
      <c r="T13" s="1667"/>
      <c r="U13" s="1667"/>
      <c r="V13" s="1667"/>
      <c r="W13" s="1667"/>
      <c r="X13" s="1667"/>
      <c r="Y13" s="642" t="s">
        <v>1088</v>
      </c>
    </row>
    <row r="15" spans="1:25" ht="27" customHeight="1">
      <c r="A15" s="1668" t="s">
        <v>1087</v>
      </c>
      <c r="B15" s="1668"/>
      <c r="C15" s="1668"/>
      <c r="D15" s="1668" t="s">
        <v>1071</v>
      </c>
      <c r="E15" s="1668"/>
      <c r="F15" s="1668"/>
      <c r="G15" s="1668"/>
      <c r="H15" s="1668"/>
      <c r="I15" s="1668" t="s">
        <v>1086</v>
      </c>
      <c r="J15" s="1668"/>
      <c r="K15" s="1668" t="s">
        <v>1085</v>
      </c>
      <c r="L15" s="1668"/>
      <c r="M15" s="1668" t="s">
        <v>1084</v>
      </c>
      <c r="N15" s="1668"/>
      <c r="O15" s="1668"/>
      <c r="P15" s="1668" t="s">
        <v>1083</v>
      </c>
      <c r="Q15" s="1668"/>
      <c r="R15" s="1668" t="s">
        <v>1082</v>
      </c>
      <c r="S15" s="1668"/>
      <c r="T15" s="1668"/>
      <c r="U15" s="1668" t="s">
        <v>1081</v>
      </c>
      <c r="V15" s="1668"/>
      <c r="W15" s="1668" t="s">
        <v>1080</v>
      </c>
      <c r="X15" s="1668"/>
      <c r="Y15" s="1668"/>
    </row>
    <row r="16" spans="1:25" ht="27" customHeight="1">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c r="W16" s="1669"/>
      <c r="X16" s="1669"/>
      <c r="Y16" s="1669"/>
    </row>
    <row r="17" spans="1:25" ht="27" customHeight="1">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c r="W17" s="1669"/>
      <c r="X17" s="1669"/>
      <c r="Y17" s="1669"/>
    </row>
    <row r="18" spans="1:25" ht="27" customHeight="1">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row>
    <row r="19" spans="1:25" ht="27" customHeight="1">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c r="W19" s="1669"/>
      <c r="X19" s="1669"/>
      <c r="Y19" s="1669"/>
    </row>
    <row r="20" spans="1:25" ht="27" customHeight="1">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row>
    <row r="21" spans="1:25" ht="27" customHeight="1">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row>
    <row r="22" spans="1:25" ht="27" customHeight="1">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row>
    <row r="23" spans="1:25" ht="27" customHeight="1">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row>
    <row r="24" spans="1:25" ht="27" customHeight="1">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row>
    <row r="25" spans="1:25" ht="27" customHeight="1">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row>
    <row r="26" spans="1:25" ht="27" customHeight="1">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row>
    <row r="27" spans="1:25" ht="27" customHeight="1">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c r="W27" s="1669"/>
      <c r="X27" s="1669"/>
      <c r="Y27" s="1669"/>
    </row>
    <row r="28" spans="1:25" ht="27" customHeight="1">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row>
    <row r="29" spans="1:25" ht="27" customHeight="1">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row>
    <row r="30" spans="1:25" ht="27" customHeight="1">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c r="W30" s="1669"/>
      <c r="X30" s="1669"/>
      <c r="Y30" s="1669"/>
    </row>
    <row r="31" spans="1:25" ht="27" customHeight="1">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c r="W31" s="1669"/>
      <c r="X31" s="1669"/>
      <c r="Y31" s="1669"/>
    </row>
    <row r="32" spans="1:25" ht="27" customHeight="1">
      <c r="A32" s="1669"/>
      <c r="B32" s="1669"/>
      <c r="C32" s="1669"/>
      <c r="D32" s="1669"/>
      <c r="E32" s="1669"/>
      <c r="F32" s="1669"/>
      <c r="G32" s="1669"/>
      <c r="H32" s="1669"/>
      <c r="I32" s="1669"/>
      <c r="J32" s="1669"/>
      <c r="K32" s="1669"/>
      <c r="L32" s="1669"/>
      <c r="M32" s="1669"/>
      <c r="N32" s="1669"/>
      <c r="O32" s="1669"/>
      <c r="P32" s="1669"/>
      <c r="Q32" s="1669"/>
      <c r="R32" s="1669"/>
      <c r="S32" s="1669"/>
      <c r="T32" s="1669"/>
      <c r="U32" s="1669"/>
      <c r="V32" s="1669"/>
      <c r="W32" s="1669"/>
      <c r="X32" s="1669"/>
      <c r="Y32" s="1669"/>
    </row>
    <row r="33" spans="1:25" ht="27" customHeight="1">
      <c r="A33" s="1669"/>
      <c r="B33" s="1669"/>
      <c r="C33" s="1669"/>
      <c r="D33" s="1669"/>
      <c r="E33" s="1669"/>
      <c r="F33" s="1669"/>
      <c r="G33" s="1669"/>
      <c r="H33" s="1669"/>
      <c r="I33" s="1669"/>
      <c r="J33" s="1669"/>
      <c r="K33" s="1669"/>
      <c r="L33" s="1669"/>
      <c r="M33" s="1669"/>
      <c r="N33" s="1669"/>
      <c r="O33" s="1669"/>
      <c r="P33" s="1669"/>
      <c r="Q33" s="1669"/>
      <c r="R33" s="1669"/>
      <c r="S33" s="1669"/>
      <c r="T33" s="1669"/>
      <c r="U33" s="1669"/>
      <c r="V33" s="1669"/>
      <c r="W33" s="1669"/>
      <c r="X33" s="1669"/>
      <c r="Y33" s="1669"/>
    </row>
    <row r="34" spans="1:25" ht="28.5" customHeight="1">
      <c r="A34" s="1670" t="s">
        <v>1079</v>
      </c>
      <c r="B34" s="1670"/>
      <c r="C34" s="1670"/>
      <c r="D34" s="1670"/>
      <c r="E34" s="1670"/>
      <c r="F34" s="1670"/>
      <c r="G34" s="1670"/>
      <c r="H34" s="1670"/>
      <c r="I34" s="1670"/>
      <c r="J34" s="1670"/>
      <c r="K34" s="1670"/>
      <c r="L34" s="1670"/>
      <c r="M34" s="1670"/>
      <c r="N34" s="1670"/>
      <c r="O34" s="1670"/>
      <c r="P34" s="1670"/>
      <c r="Q34" s="1670"/>
      <c r="R34" s="1670"/>
      <c r="S34" s="1670"/>
      <c r="T34" s="1670"/>
      <c r="U34" s="1670"/>
      <c r="V34" s="1670"/>
      <c r="W34" s="1670"/>
      <c r="X34" s="1670"/>
      <c r="Y34" s="1670"/>
    </row>
    <row r="35" spans="1:25" ht="13.5" customHeight="1"/>
    <row r="36" spans="1:25" ht="13.5" customHeight="1"/>
  </sheetData>
  <mergeCells count="18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A9:Y9"/>
    <mergeCell ref="A11:C11"/>
    <mergeCell ref="D11:X11"/>
    <mergeCell ref="A12:C12"/>
    <mergeCell ref="D12:M12"/>
    <mergeCell ref="A13:C13"/>
    <mergeCell ref="D13:M13"/>
    <mergeCell ref="O13:X13"/>
  </mergeCells>
  <phoneticPr fontId="2"/>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F64"/>
  <sheetViews>
    <sheetView view="pageBreakPreview" zoomScaleNormal="115" zoomScaleSheetLayoutView="100" workbookViewId="0">
      <selection activeCell="D30" sqref="D30"/>
    </sheetView>
  </sheetViews>
  <sheetFormatPr defaultRowHeight="11.25"/>
  <cols>
    <col min="1" max="1" width="29" style="826" customWidth="1"/>
    <col min="2" max="2" width="11.875" style="826" customWidth="1"/>
    <col min="3" max="3" width="3.75" style="826" customWidth="1"/>
    <col min="4" max="4" width="23.25" style="826" customWidth="1"/>
    <col min="5" max="5" width="14.75" style="826" customWidth="1"/>
    <col min="6" max="16384" width="9" style="826"/>
  </cols>
  <sheetData>
    <row r="1" spans="1:6">
      <c r="A1" s="566" t="s">
        <v>1858</v>
      </c>
    </row>
    <row r="2" spans="1:6" ht="13.5">
      <c r="E2" s="565" t="s">
        <v>1864</v>
      </c>
      <c r="F2" s="570" t="s">
        <v>1979</v>
      </c>
    </row>
    <row r="3" spans="1:6" ht="13.5">
      <c r="A3" s="827" t="str">
        <f>入力欄!U8</f>
        <v>沖縄県公営企業管理者</v>
      </c>
      <c r="F3" s="826" t="s">
        <v>1980</v>
      </c>
    </row>
    <row r="4" spans="1:6" ht="13.5">
      <c r="A4" s="827" t="str">
        <f>入力欄!U9</f>
        <v>企業局長 　宮城　力　　殿</v>
      </c>
    </row>
    <row r="6" spans="1:6" ht="13.5">
      <c r="C6" s="564" t="s">
        <v>614</v>
      </c>
      <c r="D6" s="828"/>
    </row>
    <row r="7" spans="1:6" ht="13.5">
      <c r="D7" s="828" t="str">
        <f>+入力欄!M26</f>
        <v>沖縄県那覇市○○－○　○○ビル○階</v>
      </c>
    </row>
    <row r="8" spans="1:6" ht="13.5">
      <c r="D8" s="828" t="str">
        <f>+入力欄!M27</f>
        <v>株式会社　○○建設</v>
      </c>
    </row>
    <row r="9" spans="1:6" ht="13.5">
      <c r="D9" s="828" t="str">
        <f>+入力欄!M28</f>
        <v>代表取締役　△△　△△</v>
      </c>
    </row>
    <row r="11" spans="1:6" ht="18.75">
      <c r="A11" s="1671" t="s">
        <v>1865</v>
      </c>
      <c r="B11" s="1671"/>
      <c r="C11" s="1671"/>
      <c r="D11" s="1671"/>
      <c r="E11" s="1671"/>
    </row>
    <row r="13" spans="1:6" ht="12">
      <c r="A13" s="829" t="s">
        <v>1974</v>
      </c>
      <c r="B13" s="830" t="str">
        <f>入力欄!D16</f>
        <v>○○○○○○工事（Ｒ６－１)</v>
      </c>
    </row>
    <row r="14" spans="1:6" ht="12">
      <c r="A14" s="829" t="s">
        <v>1975</v>
      </c>
      <c r="B14" s="830" t="str">
        <f>入力欄!M18</f>
        <v>令和６年４月１日</v>
      </c>
    </row>
    <row r="15" spans="1:6" ht="12">
      <c r="A15" s="829" t="s">
        <v>1976</v>
      </c>
      <c r="B15" s="830" t="str">
        <f>入力欄!S21&amp;"　から　"&amp;入力欄!S22&amp;"　まで"</f>
        <v>令和６年４月２日　から　令和６年９月３０日　まで</v>
      </c>
    </row>
    <row r="17" spans="1:5" s="828" customFormat="1" ht="18" customHeight="1">
      <c r="A17" s="831" t="s">
        <v>1955</v>
      </c>
      <c r="B17" s="831"/>
      <c r="C17" s="831"/>
      <c r="D17" s="831"/>
      <c r="E17" s="832"/>
    </row>
    <row r="18" spans="1:5" ht="21" customHeight="1">
      <c r="A18" s="833"/>
      <c r="B18" s="834"/>
      <c r="C18" s="834"/>
      <c r="D18" s="834"/>
      <c r="E18" s="835"/>
    </row>
    <row r="19" spans="1:5" ht="21" customHeight="1">
      <c r="A19" s="836" t="s">
        <v>1956</v>
      </c>
      <c r="B19" s="837" t="s">
        <v>1957</v>
      </c>
      <c r="C19" s="837" t="s">
        <v>1958</v>
      </c>
      <c r="D19" s="837" t="s">
        <v>1959</v>
      </c>
      <c r="E19" s="838" t="s">
        <v>1960</v>
      </c>
    </row>
    <row r="20" spans="1:5" ht="12.95" customHeight="1">
      <c r="A20" s="839" t="s">
        <v>1961</v>
      </c>
      <c r="B20" s="840" t="s">
        <v>1954</v>
      </c>
      <c r="C20" s="841" t="s">
        <v>1954</v>
      </c>
      <c r="D20" s="842" t="s">
        <v>1954</v>
      </c>
      <c r="E20" s="843" t="s">
        <v>1954</v>
      </c>
    </row>
    <row r="21" spans="1:5" ht="12.95" customHeight="1">
      <c r="A21" s="839" t="s">
        <v>1954</v>
      </c>
      <c r="B21" s="840" t="s">
        <v>1954</v>
      </c>
      <c r="C21" s="841" t="s">
        <v>1954</v>
      </c>
      <c r="D21" s="842" t="s">
        <v>1954</v>
      </c>
      <c r="E21" s="843" t="s">
        <v>1954</v>
      </c>
    </row>
    <row r="22" spans="1:5" ht="12.95" customHeight="1">
      <c r="A22" s="844" t="s">
        <v>1954</v>
      </c>
      <c r="B22" s="845" t="s">
        <v>1954</v>
      </c>
      <c r="C22" s="846" t="s">
        <v>1954</v>
      </c>
      <c r="D22" s="847" t="s">
        <v>1954</v>
      </c>
      <c r="E22" s="848" t="s">
        <v>1954</v>
      </c>
    </row>
    <row r="23" spans="1:5" ht="12.95" customHeight="1">
      <c r="A23" s="839" t="s">
        <v>1962</v>
      </c>
      <c r="B23" s="840" t="s">
        <v>1954</v>
      </c>
      <c r="C23" s="841" t="s">
        <v>1954</v>
      </c>
      <c r="D23" s="842" t="s">
        <v>1954</v>
      </c>
      <c r="E23" s="843" t="s">
        <v>1954</v>
      </c>
    </row>
    <row r="24" spans="1:5" ht="12.95" customHeight="1">
      <c r="A24" s="839" t="s">
        <v>1954</v>
      </c>
      <c r="B24" s="840" t="s">
        <v>1963</v>
      </c>
      <c r="C24" s="841" t="s">
        <v>1954</v>
      </c>
      <c r="D24" s="842" t="s">
        <v>1954</v>
      </c>
      <c r="E24" s="843" t="s">
        <v>1954</v>
      </c>
    </row>
    <row r="25" spans="1:5" ht="12.95" customHeight="1">
      <c r="A25" s="844" t="s">
        <v>1954</v>
      </c>
      <c r="B25" s="845" t="s">
        <v>1954</v>
      </c>
      <c r="C25" s="846" t="s">
        <v>1964</v>
      </c>
      <c r="D25" s="847" t="s">
        <v>1954</v>
      </c>
      <c r="E25" s="848" t="s">
        <v>1954</v>
      </c>
    </row>
    <row r="26" spans="1:5" ht="12.95" customHeight="1">
      <c r="A26" s="839" t="s">
        <v>1977</v>
      </c>
      <c r="B26" s="840" t="s">
        <v>1954</v>
      </c>
      <c r="C26" s="841" t="s">
        <v>1954</v>
      </c>
      <c r="D26" s="842" t="s">
        <v>1954</v>
      </c>
      <c r="E26" s="843" t="s">
        <v>1954</v>
      </c>
    </row>
    <row r="27" spans="1:5" ht="12.95" customHeight="1">
      <c r="A27" s="839" t="s">
        <v>1954</v>
      </c>
      <c r="B27" s="840" t="s">
        <v>1963</v>
      </c>
      <c r="C27" s="841" t="s">
        <v>1954</v>
      </c>
      <c r="D27" s="842" t="s">
        <v>1954</v>
      </c>
      <c r="E27" s="843" t="s">
        <v>1954</v>
      </c>
    </row>
    <row r="28" spans="1:5" ht="12.95" customHeight="1">
      <c r="A28" s="844" t="s">
        <v>1954</v>
      </c>
      <c r="B28" s="845" t="s">
        <v>1954</v>
      </c>
      <c r="C28" s="846" t="s">
        <v>1964</v>
      </c>
      <c r="D28" s="847" t="s">
        <v>1954</v>
      </c>
      <c r="E28" s="848" t="s">
        <v>1954</v>
      </c>
    </row>
    <row r="29" spans="1:5" ht="12.95" customHeight="1">
      <c r="A29" s="849" t="s">
        <v>1965</v>
      </c>
      <c r="B29" s="840" t="s">
        <v>1954</v>
      </c>
      <c r="C29" s="850" t="s">
        <v>1954</v>
      </c>
      <c r="D29" s="842" t="s">
        <v>1954</v>
      </c>
      <c r="E29" s="843" t="s">
        <v>1954</v>
      </c>
    </row>
    <row r="30" spans="1:5" ht="12.95" customHeight="1">
      <c r="A30" s="839" t="s">
        <v>1954</v>
      </c>
      <c r="B30" s="840" t="s">
        <v>1954</v>
      </c>
      <c r="C30" s="850" t="s">
        <v>1954</v>
      </c>
      <c r="D30" s="842" t="s">
        <v>1954</v>
      </c>
      <c r="E30" s="843" t="s">
        <v>1954</v>
      </c>
    </row>
    <row r="31" spans="1:5" ht="12.95" customHeight="1">
      <c r="A31" s="844" t="s">
        <v>1954</v>
      </c>
      <c r="B31" s="845" t="s">
        <v>1954</v>
      </c>
      <c r="C31" s="846" t="s">
        <v>1954</v>
      </c>
      <c r="D31" s="847" t="s">
        <v>1954</v>
      </c>
      <c r="E31" s="848" t="s">
        <v>1954</v>
      </c>
    </row>
    <row r="32" spans="1:5" ht="12.95" customHeight="1">
      <c r="A32" s="839" t="s">
        <v>1966</v>
      </c>
      <c r="B32" s="840" t="s">
        <v>1954</v>
      </c>
      <c r="C32" s="841" t="s">
        <v>1954</v>
      </c>
      <c r="D32" s="842" t="s">
        <v>1954</v>
      </c>
      <c r="E32" s="843" t="s">
        <v>1954</v>
      </c>
    </row>
    <row r="33" spans="1:5" ht="12.95" customHeight="1">
      <c r="A33" s="839" t="s">
        <v>1954</v>
      </c>
      <c r="B33" s="840" t="s">
        <v>1954</v>
      </c>
      <c r="C33" s="841" t="s">
        <v>1954</v>
      </c>
      <c r="D33" s="842" t="s">
        <v>1954</v>
      </c>
      <c r="E33" s="843" t="s">
        <v>1954</v>
      </c>
    </row>
    <row r="34" spans="1:5" ht="12.95" customHeight="1">
      <c r="A34" s="844" t="s">
        <v>1954</v>
      </c>
      <c r="B34" s="845" t="s">
        <v>1954</v>
      </c>
      <c r="C34" s="846" t="s">
        <v>1954</v>
      </c>
      <c r="D34" s="847" t="s">
        <v>1954</v>
      </c>
      <c r="E34" s="848" t="s">
        <v>1954</v>
      </c>
    </row>
    <row r="35" spans="1:5" ht="12.95" customHeight="1">
      <c r="A35" s="839" t="s">
        <v>1967</v>
      </c>
      <c r="B35" s="840" t="s">
        <v>1954</v>
      </c>
      <c r="C35" s="841" t="s">
        <v>1954</v>
      </c>
      <c r="D35" s="842" t="s">
        <v>1954</v>
      </c>
      <c r="E35" s="843" t="s">
        <v>1954</v>
      </c>
    </row>
    <row r="36" spans="1:5" ht="12.95" customHeight="1">
      <c r="A36" s="839" t="s">
        <v>1954</v>
      </c>
      <c r="B36" s="840" t="s">
        <v>1963</v>
      </c>
      <c r="C36" s="841" t="s">
        <v>1954</v>
      </c>
      <c r="D36" s="842" t="s">
        <v>1954</v>
      </c>
      <c r="E36" s="843" t="s">
        <v>1954</v>
      </c>
    </row>
    <row r="37" spans="1:5" ht="12.95" customHeight="1">
      <c r="A37" s="844" t="s">
        <v>1954</v>
      </c>
      <c r="B37" s="845" t="s">
        <v>1954</v>
      </c>
      <c r="C37" s="846" t="s">
        <v>1964</v>
      </c>
      <c r="D37" s="847" t="s">
        <v>1954</v>
      </c>
      <c r="E37" s="848" t="s">
        <v>1954</v>
      </c>
    </row>
    <row r="38" spans="1:5" ht="12.95" customHeight="1">
      <c r="A38" s="839" t="s">
        <v>1968</v>
      </c>
      <c r="B38" s="840" t="s">
        <v>1954</v>
      </c>
      <c r="C38" s="841" t="s">
        <v>1954</v>
      </c>
      <c r="D38" s="842" t="s">
        <v>1954</v>
      </c>
      <c r="E38" s="843" t="s">
        <v>1954</v>
      </c>
    </row>
    <row r="39" spans="1:5" ht="12.95" customHeight="1">
      <c r="A39" s="839" t="s">
        <v>1954</v>
      </c>
      <c r="B39" s="840" t="s">
        <v>1963</v>
      </c>
      <c r="C39" s="841" t="s">
        <v>1954</v>
      </c>
      <c r="D39" s="842" t="s">
        <v>1954</v>
      </c>
      <c r="E39" s="843" t="s">
        <v>1954</v>
      </c>
    </row>
    <row r="40" spans="1:5" ht="12.95" customHeight="1">
      <c r="A40" s="844" t="s">
        <v>1954</v>
      </c>
      <c r="B40" s="845" t="s">
        <v>1954</v>
      </c>
      <c r="C40" s="846" t="s">
        <v>1964</v>
      </c>
      <c r="D40" s="847" t="s">
        <v>1954</v>
      </c>
      <c r="E40" s="848" t="s">
        <v>1954</v>
      </c>
    </row>
    <row r="41" spans="1:5" ht="12.95" customHeight="1">
      <c r="A41" s="839" t="s">
        <v>1969</v>
      </c>
      <c r="B41" s="840" t="s">
        <v>1954</v>
      </c>
      <c r="C41" s="841" t="s">
        <v>1954</v>
      </c>
      <c r="D41" s="842" t="s">
        <v>1954</v>
      </c>
      <c r="E41" s="843" t="s">
        <v>1954</v>
      </c>
    </row>
    <row r="42" spans="1:5" ht="12.95" customHeight="1">
      <c r="A42" s="839" t="s">
        <v>1954</v>
      </c>
      <c r="B42" s="840" t="s">
        <v>1963</v>
      </c>
      <c r="C42" s="841" t="s">
        <v>1954</v>
      </c>
      <c r="D42" s="842" t="s">
        <v>1954</v>
      </c>
      <c r="E42" s="843" t="s">
        <v>1954</v>
      </c>
    </row>
    <row r="43" spans="1:5" ht="12.95" customHeight="1">
      <c r="A43" s="844" t="s">
        <v>1954</v>
      </c>
      <c r="B43" s="845" t="s">
        <v>1954</v>
      </c>
      <c r="C43" s="846" t="s">
        <v>1964</v>
      </c>
      <c r="D43" s="847" t="s">
        <v>1954</v>
      </c>
      <c r="E43" s="848" t="s">
        <v>1954</v>
      </c>
    </row>
    <row r="44" spans="1:5" ht="12.95" customHeight="1">
      <c r="A44" s="849" t="s">
        <v>1965</v>
      </c>
      <c r="B44" s="840" t="s">
        <v>1954</v>
      </c>
      <c r="C44" s="850" t="s">
        <v>1954</v>
      </c>
      <c r="D44" s="842" t="s">
        <v>1954</v>
      </c>
      <c r="E44" s="843" t="s">
        <v>1954</v>
      </c>
    </row>
    <row r="45" spans="1:5" ht="12.95" customHeight="1">
      <c r="A45" s="839" t="s">
        <v>1954</v>
      </c>
      <c r="B45" s="840" t="s">
        <v>1954</v>
      </c>
      <c r="C45" s="850" t="s">
        <v>1954</v>
      </c>
      <c r="D45" s="842" t="s">
        <v>1954</v>
      </c>
      <c r="E45" s="843" t="s">
        <v>1954</v>
      </c>
    </row>
    <row r="46" spans="1:5" ht="12.95" customHeight="1">
      <c r="A46" s="844" t="s">
        <v>1954</v>
      </c>
      <c r="B46" s="845" t="s">
        <v>1954</v>
      </c>
      <c r="C46" s="846" t="s">
        <v>1954</v>
      </c>
      <c r="D46" s="847" t="s">
        <v>1954</v>
      </c>
      <c r="E46" s="848" t="s">
        <v>1954</v>
      </c>
    </row>
    <row r="47" spans="1:5" ht="12.95" customHeight="1">
      <c r="A47" s="839" t="s">
        <v>1970</v>
      </c>
      <c r="B47" s="840" t="s">
        <v>1954</v>
      </c>
      <c r="C47" s="841" t="s">
        <v>1954</v>
      </c>
      <c r="D47" s="842" t="s">
        <v>1954</v>
      </c>
      <c r="E47" s="843" t="s">
        <v>1954</v>
      </c>
    </row>
    <row r="48" spans="1:5" ht="12.95" customHeight="1">
      <c r="A48" s="839" t="s">
        <v>1954</v>
      </c>
      <c r="B48" s="840" t="s">
        <v>1963</v>
      </c>
      <c r="C48" s="841" t="s">
        <v>1954</v>
      </c>
      <c r="D48" s="842" t="s">
        <v>1954</v>
      </c>
      <c r="E48" s="843" t="s">
        <v>1954</v>
      </c>
    </row>
    <row r="49" spans="1:5" ht="12.95" customHeight="1">
      <c r="A49" s="844" t="s">
        <v>1954</v>
      </c>
      <c r="B49" s="845" t="s">
        <v>1954</v>
      </c>
      <c r="C49" s="846" t="s">
        <v>1964</v>
      </c>
      <c r="D49" s="847" t="s">
        <v>1954</v>
      </c>
      <c r="E49" s="848" t="s">
        <v>1954</v>
      </c>
    </row>
    <row r="50" spans="1:5" ht="12.95" customHeight="1">
      <c r="A50" s="839" t="s">
        <v>1971</v>
      </c>
      <c r="B50" s="840" t="s">
        <v>1954</v>
      </c>
      <c r="C50" s="841" t="s">
        <v>1954</v>
      </c>
      <c r="D50" s="842" t="s">
        <v>1954</v>
      </c>
      <c r="E50" s="843" t="s">
        <v>1954</v>
      </c>
    </row>
    <row r="51" spans="1:5" ht="12.95" customHeight="1">
      <c r="A51" s="839" t="s">
        <v>1954</v>
      </c>
      <c r="B51" s="840" t="s">
        <v>1963</v>
      </c>
      <c r="C51" s="841" t="s">
        <v>1954</v>
      </c>
      <c r="D51" s="842" t="s">
        <v>1954</v>
      </c>
      <c r="E51" s="843" t="s">
        <v>1972</v>
      </c>
    </row>
    <row r="52" spans="1:5" ht="12.95" customHeight="1">
      <c r="A52" s="844" t="s">
        <v>1954</v>
      </c>
      <c r="B52" s="845" t="s">
        <v>1954</v>
      </c>
      <c r="C52" s="846" t="s">
        <v>1964</v>
      </c>
      <c r="D52" s="847" t="s">
        <v>1954</v>
      </c>
      <c r="E52" s="848" t="s">
        <v>1954</v>
      </c>
    </row>
    <row r="53" spans="1:5" ht="12.95" customHeight="1">
      <c r="A53" s="839" t="s">
        <v>1973</v>
      </c>
      <c r="B53" s="840" t="s">
        <v>1954</v>
      </c>
      <c r="C53" s="841" t="s">
        <v>1954</v>
      </c>
      <c r="D53" s="842" t="s">
        <v>1954</v>
      </c>
      <c r="E53" s="843" t="s">
        <v>1954</v>
      </c>
    </row>
    <row r="54" spans="1:5" ht="12.95" customHeight="1">
      <c r="A54" s="839" t="s">
        <v>1954</v>
      </c>
      <c r="B54" s="840" t="s">
        <v>1963</v>
      </c>
      <c r="C54" s="841" t="s">
        <v>1954</v>
      </c>
      <c r="D54" s="842" t="s">
        <v>1954</v>
      </c>
      <c r="E54" s="843" t="s">
        <v>1954</v>
      </c>
    </row>
    <row r="55" spans="1:5" ht="12.95" customHeight="1">
      <c r="A55" s="844" t="s">
        <v>1954</v>
      </c>
      <c r="B55" s="845" t="s">
        <v>1954</v>
      </c>
      <c r="C55" s="846" t="s">
        <v>1964</v>
      </c>
      <c r="D55" s="847" t="s">
        <v>1954</v>
      </c>
      <c r="E55" s="848" t="s">
        <v>1954</v>
      </c>
    </row>
    <row r="56" spans="1:5" ht="12.95" customHeight="1">
      <c r="A56" s="839" t="s">
        <v>1954</v>
      </c>
      <c r="B56" s="840" t="s">
        <v>1954</v>
      </c>
      <c r="C56" s="841" t="s">
        <v>1954</v>
      </c>
      <c r="D56" s="842" t="s">
        <v>1954</v>
      </c>
      <c r="E56" s="843" t="s">
        <v>1954</v>
      </c>
    </row>
    <row r="57" spans="1:5" ht="12.95" customHeight="1">
      <c r="A57" s="839" t="s">
        <v>1954</v>
      </c>
      <c r="B57" s="840" t="s">
        <v>1954</v>
      </c>
      <c r="C57" s="841" t="s">
        <v>1954</v>
      </c>
      <c r="D57" s="842" t="s">
        <v>1954</v>
      </c>
      <c r="E57" s="843" t="s">
        <v>1954</v>
      </c>
    </row>
    <row r="58" spans="1:5" ht="12.95" customHeight="1">
      <c r="A58" s="844" t="s">
        <v>1954</v>
      </c>
      <c r="B58" s="845" t="s">
        <v>1954</v>
      </c>
      <c r="C58" s="846" t="s">
        <v>1954</v>
      </c>
      <c r="D58" s="847" t="s">
        <v>1954</v>
      </c>
      <c r="E58" s="848" t="s">
        <v>1954</v>
      </c>
    </row>
    <row r="59" spans="1:5" ht="0.95" customHeight="1">
      <c r="A59" s="851"/>
      <c r="B59" s="851"/>
      <c r="C59" s="851"/>
      <c r="D59" s="851"/>
      <c r="E59" s="851"/>
    </row>
    <row r="60" spans="1:5" ht="16.5" customHeight="1">
      <c r="A60" s="830" t="s">
        <v>1866</v>
      </c>
    </row>
    <row r="61" spans="1:5" ht="16.5" customHeight="1">
      <c r="A61" s="830" t="s">
        <v>1978</v>
      </c>
    </row>
    <row r="64" spans="1:5" ht="12">
      <c r="A64" s="830" t="s">
        <v>1981</v>
      </c>
    </row>
  </sheetData>
  <mergeCells count="1">
    <mergeCell ref="A11:E11"/>
  </mergeCells>
  <phoneticPr fontId="2"/>
  <pageMargins left="0.98425196850393704" right="0.19685039370078741" top="0.62992125984251968" bottom="0.19685039370078741" header="0.31496062992125984" footer="0.59055118110236227"/>
  <pageSetup paperSize="9"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39"/>
  <sheetViews>
    <sheetView view="pageBreakPreview" zoomScaleNormal="100" zoomScaleSheetLayoutView="100" workbookViewId="0">
      <selection activeCell="P34" sqref="P34"/>
    </sheetView>
  </sheetViews>
  <sheetFormatPr defaultColWidth="3.625" defaultRowHeight="13.5"/>
  <cols>
    <col min="1" max="16384" width="3.625" style="168"/>
  </cols>
  <sheetData>
    <row r="1" spans="1:23">
      <c r="A1" s="168" t="s">
        <v>1985</v>
      </c>
    </row>
    <row r="3" spans="1:23" ht="18.75">
      <c r="A3" s="1674" t="s">
        <v>1098</v>
      </c>
      <c r="B3" s="1674"/>
      <c r="C3" s="1674"/>
      <c r="D3" s="1674"/>
      <c r="E3" s="1674"/>
      <c r="F3" s="1674"/>
      <c r="G3" s="1674"/>
      <c r="H3" s="1674"/>
      <c r="I3" s="1674"/>
      <c r="J3" s="1674"/>
      <c r="K3" s="1674"/>
      <c r="L3" s="1674"/>
      <c r="M3" s="1674"/>
      <c r="N3" s="1674"/>
      <c r="O3" s="1674"/>
      <c r="P3" s="1674"/>
      <c r="Q3" s="1674"/>
      <c r="R3" s="1674"/>
      <c r="S3" s="1674"/>
      <c r="T3" s="1674"/>
      <c r="U3" s="1674"/>
      <c r="V3" s="1674"/>
      <c r="W3" s="1674"/>
    </row>
    <row r="6" spans="1:23">
      <c r="Q6" s="169" t="s">
        <v>1077</v>
      </c>
      <c r="R6" s="1675" t="s">
        <v>2205</v>
      </c>
      <c r="S6" s="1675"/>
      <c r="T6" s="1675"/>
      <c r="U6" s="1675"/>
      <c r="V6" s="1675"/>
    </row>
    <row r="7" spans="1:23">
      <c r="C7" s="168" t="str">
        <f>+入力欄!U8</f>
        <v>沖縄県公営企業管理者</v>
      </c>
    </row>
    <row r="8" spans="1:23">
      <c r="C8" s="168" t="str">
        <f>+入力欄!U9</f>
        <v>企業局長 　宮城　力　　殿</v>
      </c>
    </row>
    <row r="9" spans="1:23">
      <c r="C9" s="170"/>
      <c r="D9" s="170"/>
      <c r="E9" s="170"/>
      <c r="F9" s="170"/>
      <c r="G9" s="170"/>
      <c r="H9" s="170"/>
    </row>
    <row r="11" spans="1:23">
      <c r="N11" s="169"/>
    </row>
    <row r="12" spans="1:23">
      <c r="N12" s="169"/>
    </row>
    <row r="13" spans="1:23">
      <c r="N13" s="169" t="s">
        <v>614</v>
      </c>
      <c r="O13" s="168" t="str">
        <f>+入力欄!M26</f>
        <v>沖縄県那覇市○○－○　○○ビル○階</v>
      </c>
      <c r="P13" s="170"/>
      <c r="Q13" s="170"/>
      <c r="R13" s="170"/>
      <c r="S13" s="170"/>
      <c r="T13" s="170"/>
      <c r="U13" s="170"/>
    </row>
    <row r="14" spans="1:23">
      <c r="O14" s="168" t="str">
        <f>+入力欄!M27</f>
        <v>株式会社　○○建設</v>
      </c>
    </row>
    <row r="15" spans="1:23" ht="13.5" customHeight="1">
      <c r="B15" s="171"/>
      <c r="C15" s="172"/>
      <c r="D15" s="172"/>
      <c r="E15" s="172"/>
      <c r="F15" s="172"/>
      <c r="G15" s="172"/>
      <c r="H15" s="172"/>
      <c r="I15" s="172"/>
      <c r="J15" s="172"/>
      <c r="K15" s="172"/>
      <c r="L15" s="172"/>
      <c r="O15" s="168" t="str">
        <f>+入力欄!M28</f>
        <v>代表取締役　△△　△△</v>
      </c>
    </row>
    <row r="18" spans="1:36" ht="21.95" customHeight="1"/>
    <row r="19" spans="1:36">
      <c r="B19" s="1676">
        <v>44287</v>
      </c>
      <c r="C19" s="1676"/>
      <c r="D19" s="1676"/>
      <c r="E19" s="1676"/>
      <c r="F19" s="1676"/>
      <c r="G19" s="173" t="s">
        <v>656</v>
      </c>
      <c r="H19" s="173"/>
      <c r="I19" s="173"/>
      <c r="J19" s="173"/>
      <c r="K19" s="173"/>
      <c r="L19" s="173"/>
      <c r="M19" s="173"/>
      <c r="O19" s="174" t="str">
        <f>+入力欄!D16</f>
        <v>○○○○○○工事（Ｒ６－１)</v>
      </c>
      <c r="P19" s="174"/>
      <c r="Q19" s="174"/>
      <c r="R19" s="174"/>
      <c r="S19" s="174"/>
      <c r="T19" s="174"/>
      <c r="U19" s="174"/>
      <c r="V19" s="174"/>
      <c r="W19" s="174"/>
      <c r="X19" s="174"/>
      <c r="Y19" s="174"/>
      <c r="AB19" s="1673"/>
      <c r="AC19" s="1673"/>
      <c r="AD19" s="1673"/>
      <c r="AE19" s="1673"/>
      <c r="AF19" s="1673"/>
    </row>
    <row r="20" spans="1:36">
      <c r="B20" s="174"/>
      <c r="C20" s="174"/>
      <c r="D20" s="174"/>
      <c r="E20" s="174"/>
      <c r="F20" s="174"/>
      <c r="G20" s="174"/>
      <c r="H20" s="174"/>
      <c r="I20" s="174"/>
      <c r="J20" s="174"/>
      <c r="K20" s="173"/>
      <c r="L20" s="173"/>
      <c r="M20" s="173"/>
      <c r="N20" s="173"/>
      <c r="O20" s="173"/>
      <c r="P20" s="173"/>
      <c r="Q20" s="173"/>
      <c r="R20" s="173"/>
      <c r="S20" s="173"/>
      <c r="T20" s="173"/>
      <c r="U20" s="173"/>
      <c r="V20" s="173"/>
      <c r="AJ20" s="173"/>
    </row>
    <row r="21" spans="1:36">
      <c r="B21" s="173" t="s">
        <v>1495</v>
      </c>
      <c r="C21" s="173"/>
      <c r="D21" s="173"/>
      <c r="E21" s="173"/>
      <c r="F21" s="173"/>
      <c r="G21" s="173"/>
      <c r="H21" s="173"/>
      <c r="I21" s="173"/>
      <c r="J21" s="173"/>
      <c r="K21" s="173"/>
      <c r="L21" s="173"/>
      <c r="M21" s="173"/>
      <c r="N21" s="173"/>
      <c r="O21" s="173"/>
      <c r="P21" s="173"/>
      <c r="Q21" s="173"/>
      <c r="R21" s="173"/>
      <c r="S21" s="173"/>
      <c r="T21" s="173"/>
      <c r="U21" s="173"/>
      <c r="V21" s="173"/>
      <c r="AJ21" s="173"/>
    </row>
    <row r="22" spans="1:36">
      <c r="B22" s="173"/>
      <c r="C22" s="173"/>
      <c r="D22" s="173"/>
      <c r="E22" s="173"/>
      <c r="F22" s="173"/>
      <c r="G22" s="173"/>
      <c r="H22" s="173"/>
      <c r="I22" s="173"/>
      <c r="J22" s="173"/>
      <c r="K22" s="173"/>
      <c r="L22" s="173"/>
      <c r="M22" s="173"/>
      <c r="N22" s="173"/>
      <c r="O22" s="173"/>
      <c r="P22" s="173"/>
      <c r="Q22" s="173"/>
      <c r="R22" s="173"/>
      <c r="S22" s="173"/>
      <c r="T22" s="173"/>
      <c r="U22" s="173"/>
      <c r="V22" s="173"/>
      <c r="AJ22" s="173"/>
    </row>
    <row r="23" spans="1:36">
      <c r="B23" s="173" t="s">
        <v>1496</v>
      </c>
      <c r="C23" s="173"/>
      <c r="D23" s="173"/>
      <c r="E23" s="173"/>
      <c r="F23" s="173"/>
      <c r="G23" s="173"/>
      <c r="H23" s="173"/>
      <c r="I23" s="173"/>
      <c r="J23" s="173"/>
      <c r="K23" s="173"/>
      <c r="L23" s="173"/>
      <c r="M23" s="173"/>
      <c r="N23" s="173"/>
      <c r="O23" s="173"/>
      <c r="P23" s="173"/>
      <c r="Q23" s="173"/>
      <c r="R23" s="173"/>
      <c r="S23" s="173"/>
      <c r="T23" s="173"/>
      <c r="U23" s="173"/>
      <c r="V23" s="173"/>
    </row>
    <row r="26" spans="1:36">
      <c r="A26" s="1673" t="s">
        <v>650</v>
      </c>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row>
    <row r="29" spans="1:36">
      <c r="B29" s="168" t="s">
        <v>1097</v>
      </c>
      <c r="G29" s="1672" t="str">
        <f>+入力欄!D30</f>
        <v>現場 太郎</v>
      </c>
      <c r="H29" s="1672"/>
      <c r="I29" s="1672"/>
      <c r="J29" s="1672"/>
      <c r="K29" s="1672"/>
      <c r="L29" s="1672"/>
      <c r="M29" s="1672"/>
      <c r="N29" s="1672"/>
      <c r="O29" s="1672"/>
      <c r="P29" s="1672"/>
    </row>
    <row r="32" spans="1:36">
      <c r="B32" s="168" t="s">
        <v>1096</v>
      </c>
    </row>
    <row r="33" spans="1:21">
      <c r="B33" s="174" t="s">
        <v>1095</v>
      </c>
      <c r="G33" s="1672" t="str">
        <f>+入力欄!D31</f>
        <v>技術者　次郎</v>
      </c>
      <c r="H33" s="1672"/>
      <c r="I33" s="1672"/>
      <c r="J33" s="1672"/>
      <c r="K33" s="1672"/>
      <c r="L33" s="1672"/>
      <c r="M33" s="1672"/>
      <c r="N33" s="1672"/>
      <c r="O33" s="1672"/>
      <c r="P33" s="1672"/>
    </row>
    <row r="36" spans="1:21">
      <c r="B36" s="168" t="s">
        <v>1094</v>
      </c>
      <c r="G36" s="1672"/>
      <c r="H36" s="1672"/>
      <c r="I36" s="1672"/>
      <c r="J36" s="1672"/>
      <c r="K36" s="1672"/>
      <c r="L36" s="1672"/>
      <c r="M36" s="1672"/>
      <c r="N36" s="1672"/>
      <c r="O36" s="1672"/>
      <c r="P36" s="1672"/>
    </row>
    <row r="38" spans="1:21">
      <c r="A38" s="175"/>
      <c r="B38" s="175"/>
      <c r="C38" s="175"/>
      <c r="D38" s="175"/>
      <c r="E38" s="175"/>
      <c r="F38" s="175"/>
      <c r="G38" s="175"/>
      <c r="H38" s="175"/>
      <c r="I38" s="175"/>
      <c r="J38" s="175"/>
      <c r="K38" s="175"/>
      <c r="L38" s="175"/>
      <c r="M38" s="175"/>
      <c r="N38" s="175"/>
      <c r="O38" s="175"/>
      <c r="P38" s="175"/>
      <c r="Q38" s="175"/>
      <c r="R38" s="175"/>
      <c r="S38" s="175"/>
      <c r="T38" s="175"/>
      <c r="U38" s="175"/>
    </row>
    <row r="39" spans="1:21">
      <c r="B39" s="168" t="s">
        <v>665</v>
      </c>
    </row>
  </sheetData>
  <mergeCells count="8">
    <mergeCell ref="G29:P29"/>
    <mergeCell ref="G33:P33"/>
    <mergeCell ref="G36:P36"/>
    <mergeCell ref="AB19:AF19"/>
    <mergeCell ref="A3:W3"/>
    <mergeCell ref="R6:V6"/>
    <mergeCell ref="B19:F19"/>
    <mergeCell ref="A26:W26"/>
  </mergeCells>
  <phoneticPr fontId="2"/>
  <printOptions gridLinesSet="0"/>
  <pageMargins left="0.9055118110236221" right="0.35433070866141736"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27"/>
  <sheetViews>
    <sheetView showGridLines="0" view="pageBreakPreview" zoomScaleNormal="100" zoomScaleSheetLayoutView="100" workbookViewId="0"/>
  </sheetViews>
  <sheetFormatPr defaultColWidth="3.25" defaultRowHeight="13.5"/>
  <cols>
    <col min="1" max="16384" width="3.25" style="639"/>
  </cols>
  <sheetData>
    <row r="1" spans="1:25">
      <c r="A1" s="168" t="s">
        <v>1984</v>
      </c>
    </row>
    <row r="3" spans="1:25">
      <c r="S3" s="640" t="s">
        <v>1108</v>
      </c>
      <c r="T3" s="1677" t="s">
        <v>2205</v>
      </c>
      <c r="U3" s="1677"/>
      <c r="V3" s="1677"/>
      <c r="W3" s="1677"/>
      <c r="X3" s="1677"/>
      <c r="Y3" s="1677"/>
    </row>
    <row r="7" spans="1:25" ht="30" customHeight="1">
      <c r="A7" s="1652" t="s">
        <v>1107</v>
      </c>
      <c r="B7" s="1652"/>
      <c r="C7" s="1652"/>
      <c r="D7" s="1652"/>
      <c r="E7" s="1652"/>
      <c r="F7" s="1652"/>
      <c r="G7" s="1652"/>
      <c r="H7" s="1652"/>
      <c r="I7" s="1652"/>
      <c r="J7" s="1652"/>
      <c r="K7" s="1652"/>
      <c r="L7" s="1652"/>
      <c r="M7" s="1652"/>
      <c r="N7" s="1652"/>
      <c r="O7" s="1652"/>
      <c r="P7" s="1652"/>
      <c r="Q7" s="1652"/>
      <c r="R7" s="1652"/>
      <c r="S7" s="1652"/>
      <c r="T7" s="1652"/>
      <c r="U7" s="1652"/>
      <c r="V7" s="1652"/>
      <c r="W7" s="1652"/>
      <c r="X7" s="1652"/>
      <c r="Y7" s="1652"/>
    </row>
    <row r="12" spans="1:25">
      <c r="A12" s="639" t="s">
        <v>1106</v>
      </c>
      <c r="F12" s="641"/>
      <c r="G12" s="641"/>
      <c r="H12" s="641"/>
      <c r="I12" s="641"/>
      <c r="J12" s="641"/>
      <c r="K12" s="641"/>
    </row>
    <row r="15" spans="1:25" ht="27" customHeight="1">
      <c r="C15" s="1678" t="s">
        <v>1105</v>
      </c>
      <c r="D15" s="1678"/>
      <c r="E15" s="1678"/>
      <c r="F15" s="1678"/>
      <c r="G15" s="1678"/>
      <c r="H15" s="1678"/>
      <c r="I15" s="1679"/>
      <c r="J15" s="1679"/>
      <c r="K15" s="1679"/>
      <c r="L15" s="1679"/>
      <c r="M15" s="1679"/>
      <c r="N15" s="1679"/>
      <c r="O15" s="1679"/>
      <c r="P15" s="1679"/>
      <c r="Q15" s="1679"/>
      <c r="R15" s="1679"/>
      <c r="S15" s="1679"/>
      <c r="T15" s="1679"/>
      <c r="U15" s="1679"/>
      <c r="V15" s="1679"/>
      <c r="W15" s="1679"/>
      <c r="X15" s="1679"/>
    </row>
    <row r="16" spans="1:25" ht="27" customHeight="1">
      <c r="I16" s="1679"/>
      <c r="J16" s="1679"/>
      <c r="K16" s="1679"/>
      <c r="L16" s="1679"/>
      <c r="M16" s="1679"/>
      <c r="N16" s="1679"/>
      <c r="O16" s="1679"/>
      <c r="P16" s="1679"/>
      <c r="Q16" s="1679"/>
      <c r="R16" s="1679"/>
      <c r="S16" s="1679"/>
      <c r="T16" s="1679"/>
      <c r="U16" s="1679"/>
      <c r="V16" s="1679"/>
      <c r="W16" s="1679"/>
      <c r="X16" s="1679"/>
    </row>
    <row r="17" spans="1:24" ht="27" customHeight="1">
      <c r="C17" s="1678" t="s">
        <v>1104</v>
      </c>
      <c r="D17" s="1678"/>
      <c r="E17" s="1678"/>
      <c r="F17" s="1678"/>
      <c r="G17" s="1678"/>
      <c r="H17" s="1678"/>
      <c r="I17" s="1679"/>
      <c r="J17" s="1679"/>
      <c r="K17" s="1679"/>
      <c r="L17" s="1679"/>
      <c r="M17" s="1679"/>
      <c r="N17" s="1679"/>
      <c r="O17" s="1679"/>
      <c r="P17" s="1679"/>
      <c r="Q17" s="1679"/>
      <c r="R17" s="1679"/>
      <c r="S17" s="1679"/>
      <c r="T17" s="1679"/>
      <c r="U17" s="1679"/>
      <c r="V17" s="1679"/>
      <c r="W17" s="1679"/>
      <c r="X17" s="1679"/>
    </row>
    <row r="18" spans="1:24" ht="27" customHeight="1">
      <c r="I18" s="1679"/>
      <c r="J18" s="1679"/>
      <c r="K18" s="1679"/>
      <c r="L18" s="1679"/>
      <c r="M18" s="1679"/>
      <c r="N18" s="1679"/>
      <c r="O18" s="1679"/>
      <c r="P18" s="1679"/>
      <c r="Q18" s="1679"/>
      <c r="R18" s="1679"/>
      <c r="S18" s="1679"/>
      <c r="T18" s="1679"/>
      <c r="U18" s="1679"/>
      <c r="V18" s="1679"/>
      <c r="W18" s="1679"/>
      <c r="X18" s="1679"/>
    </row>
    <row r="19" spans="1:24" ht="27" customHeight="1">
      <c r="C19" s="1678" t="s">
        <v>1103</v>
      </c>
      <c r="D19" s="1678"/>
      <c r="E19" s="1678"/>
      <c r="F19" s="1678"/>
      <c r="G19" s="1678"/>
      <c r="H19" s="1678"/>
      <c r="I19" s="1679"/>
      <c r="J19" s="1679"/>
      <c r="K19" s="1679"/>
      <c r="L19" s="1679"/>
      <c r="M19" s="1679"/>
      <c r="N19" s="1679"/>
      <c r="O19" s="1679"/>
      <c r="P19" s="1679"/>
      <c r="Q19" s="1679"/>
      <c r="R19" s="1679"/>
      <c r="S19" s="1679"/>
      <c r="T19" s="1679"/>
      <c r="U19" s="1679"/>
      <c r="V19" s="1679"/>
      <c r="W19" s="1679"/>
      <c r="X19" s="1679"/>
    </row>
    <row r="20" spans="1:24" ht="27" customHeight="1">
      <c r="I20" s="1679"/>
      <c r="J20" s="1679"/>
      <c r="K20" s="1679"/>
      <c r="L20" s="1679"/>
      <c r="M20" s="1679"/>
      <c r="N20" s="1679"/>
      <c r="O20" s="1679"/>
      <c r="P20" s="1679"/>
      <c r="Q20" s="1679"/>
      <c r="R20" s="1679"/>
      <c r="S20" s="1679"/>
      <c r="T20" s="1679"/>
      <c r="U20" s="1679"/>
      <c r="V20" s="1679"/>
      <c r="W20" s="1679"/>
      <c r="X20" s="1679"/>
    </row>
    <row r="21" spans="1:24" ht="27" customHeight="1">
      <c r="C21" s="1678" t="s">
        <v>1102</v>
      </c>
      <c r="D21" s="1678"/>
      <c r="E21" s="1678"/>
      <c r="F21" s="1678"/>
      <c r="G21" s="1678"/>
      <c r="H21" s="1678"/>
      <c r="I21" s="1679"/>
      <c r="J21" s="1679"/>
      <c r="K21" s="1679"/>
      <c r="L21" s="1679"/>
      <c r="M21" s="1679"/>
      <c r="N21" s="1679"/>
      <c r="O21" s="1679"/>
      <c r="P21" s="1679"/>
      <c r="Q21" s="1679"/>
      <c r="R21" s="1679"/>
      <c r="S21" s="1679"/>
      <c r="T21" s="1679"/>
      <c r="U21" s="1679"/>
      <c r="V21" s="1679"/>
      <c r="W21" s="1679"/>
      <c r="X21" s="1679"/>
    </row>
    <row r="22" spans="1:24" ht="27" customHeight="1">
      <c r="I22" s="1679"/>
      <c r="J22" s="1679"/>
      <c r="K22" s="1679"/>
      <c r="L22" s="1679"/>
      <c r="M22" s="1679"/>
      <c r="N22" s="1679"/>
      <c r="O22" s="1679"/>
      <c r="P22" s="1679"/>
      <c r="Q22" s="1679"/>
      <c r="R22" s="1679"/>
      <c r="S22" s="1679"/>
      <c r="T22" s="1679"/>
      <c r="U22" s="1679"/>
      <c r="V22" s="1679"/>
      <c r="W22" s="1679"/>
      <c r="X22" s="1679"/>
    </row>
    <row r="23" spans="1:24" ht="27" customHeight="1">
      <c r="C23" s="1678" t="s">
        <v>1101</v>
      </c>
      <c r="D23" s="1678"/>
      <c r="E23" s="1678"/>
      <c r="F23" s="1678"/>
      <c r="G23" s="1678"/>
      <c r="H23" s="1678"/>
      <c r="I23" s="1679"/>
      <c r="J23" s="1679"/>
      <c r="K23" s="1679"/>
      <c r="L23" s="1679"/>
      <c r="M23" s="1679"/>
      <c r="N23" s="1679"/>
      <c r="O23" s="1679"/>
      <c r="P23" s="1679"/>
      <c r="Q23" s="1679"/>
      <c r="R23" s="1679"/>
      <c r="S23" s="1679"/>
      <c r="T23" s="1679"/>
      <c r="U23" s="1679"/>
      <c r="V23" s="1679"/>
      <c r="W23" s="1679"/>
      <c r="X23" s="1679"/>
    </row>
    <row r="24" spans="1:24" ht="30" customHeight="1">
      <c r="I24" s="1679"/>
      <c r="J24" s="1679"/>
      <c r="K24" s="1679"/>
      <c r="L24" s="1679"/>
      <c r="M24" s="1679"/>
      <c r="N24" s="1679"/>
      <c r="O24" s="1679"/>
      <c r="P24" s="1679"/>
      <c r="Q24" s="1679"/>
      <c r="R24" s="1679"/>
      <c r="S24" s="1679"/>
      <c r="T24" s="1679"/>
      <c r="U24" s="1679"/>
      <c r="V24" s="1679"/>
      <c r="W24" s="1679"/>
      <c r="X24" s="1679"/>
    </row>
    <row r="25" spans="1:24" ht="30" customHeight="1">
      <c r="C25" s="1678" t="s">
        <v>1100</v>
      </c>
      <c r="D25" s="1678"/>
      <c r="E25" s="1678"/>
      <c r="F25" s="1678"/>
      <c r="G25" s="1678"/>
      <c r="H25" s="1678"/>
    </row>
    <row r="26" spans="1:24" ht="30" customHeight="1">
      <c r="A26" s="852"/>
      <c r="B26" s="852"/>
      <c r="C26" s="852"/>
      <c r="D26" s="852"/>
      <c r="E26" s="852"/>
      <c r="F26" s="852"/>
      <c r="G26" s="852"/>
      <c r="H26" s="852"/>
      <c r="I26" s="852"/>
      <c r="J26" s="852"/>
      <c r="K26" s="852"/>
      <c r="L26" s="852"/>
      <c r="M26" s="852"/>
      <c r="N26" s="852"/>
      <c r="O26" s="852"/>
      <c r="P26" s="852"/>
      <c r="Q26" s="852"/>
      <c r="R26" s="852"/>
      <c r="S26" s="852"/>
      <c r="T26" s="852"/>
      <c r="U26" s="852"/>
      <c r="V26" s="852"/>
      <c r="W26" s="852"/>
      <c r="X26" s="852"/>
    </row>
    <row r="27" spans="1:24" ht="30" customHeight="1">
      <c r="M27" s="639" t="s">
        <v>1099</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45"/>
  <sheetViews>
    <sheetView showGridLines="0" view="pageBreakPreview" zoomScaleNormal="100" zoomScaleSheetLayoutView="100" workbookViewId="0">
      <selection activeCell="D8" sqref="D8"/>
    </sheetView>
  </sheetViews>
  <sheetFormatPr defaultRowHeight="13.5"/>
  <cols>
    <col min="1" max="1" width="9" style="853"/>
    <col min="2" max="2" width="11" style="853" customWidth="1"/>
    <col min="3" max="3" width="12.625" style="853" customWidth="1"/>
    <col min="4" max="4" width="11" style="853" customWidth="1"/>
    <col min="5" max="6" width="9" style="853"/>
    <col min="7" max="7" width="9.625" style="853" customWidth="1"/>
    <col min="8" max="8" width="2.375" style="853" customWidth="1"/>
    <col min="9" max="9" width="10.25" style="853" customWidth="1"/>
    <col min="10" max="10" width="1.75" style="853" hidden="1" customWidth="1"/>
    <col min="11" max="16384" width="9" style="853"/>
  </cols>
  <sheetData>
    <row r="1" spans="1:10">
      <c r="A1" s="168" t="s">
        <v>1983</v>
      </c>
    </row>
    <row r="3" spans="1:10">
      <c r="A3" s="854"/>
      <c r="B3" s="854"/>
      <c r="C3" s="854"/>
      <c r="D3" s="854"/>
      <c r="E3" s="854"/>
      <c r="F3" s="854" t="s">
        <v>1160</v>
      </c>
      <c r="G3" s="1698" t="s">
        <v>2205</v>
      </c>
      <c r="H3" s="1698"/>
      <c r="I3" s="1698"/>
      <c r="J3" s="854"/>
    </row>
    <row r="5" spans="1:10">
      <c r="A5" s="823" t="s">
        <v>1093</v>
      </c>
    </row>
    <row r="6" spans="1:10">
      <c r="A6" s="823"/>
      <c r="B6" s="853" t="str">
        <f>+入力欄!U8</f>
        <v>沖縄県公営企業管理者</v>
      </c>
    </row>
    <row r="7" spans="1:10">
      <c r="B7" s="853" t="str">
        <f>+入力欄!U9</f>
        <v>企業局長 　宮城　力　　殿</v>
      </c>
      <c r="C7" s="823"/>
    </row>
    <row r="8" spans="1:10">
      <c r="A8" s="854"/>
      <c r="B8" s="854"/>
      <c r="C8" s="854"/>
      <c r="D8" s="854"/>
      <c r="E8" s="854" t="s">
        <v>1159</v>
      </c>
      <c r="G8" s="854"/>
      <c r="H8" s="854"/>
      <c r="J8" s="854"/>
    </row>
    <row r="9" spans="1:10">
      <c r="A9" s="854"/>
      <c r="B9" s="854"/>
      <c r="C9" s="854"/>
      <c r="D9" s="854"/>
      <c r="E9" s="853" t="str">
        <f>+入力欄!M26</f>
        <v>沖縄県那覇市○○－○　○○ビル○階</v>
      </c>
      <c r="F9" s="823"/>
      <c r="G9" s="823"/>
      <c r="H9" s="823"/>
      <c r="I9" s="854"/>
      <c r="J9" s="854"/>
    </row>
    <row r="10" spans="1:10">
      <c r="E10" s="853" t="str">
        <f>+入力欄!M27</f>
        <v>株式会社　○○建設</v>
      </c>
    </row>
    <row r="11" spans="1:10">
      <c r="E11" s="853" t="str">
        <f>+入力欄!M28</f>
        <v>代表取締役　△△　△△</v>
      </c>
    </row>
    <row r="13" spans="1:10" ht="18.75">
      <c r="A13" s="1699" t="s">
        <v>1158</v>
      </c>
      <c r="B13" s="1699"/>
      <c r="C13" s="1699"/>
      <c r="D13" s="1699"/>
      <c r="E13" s="1699"/>
      <c r="F13" s="1699"/>
      <c r="G13" s="1699"/>
      <c r="H13" s="1699"/>
      <c r="I13" s="1699"/>
      <c r="J13" s="855"/>
    </row>
    <row r="16" spans="1:10">
      <c r="A16" s="853" t="s">
        <v>1157</v>
      </c>
      <c r="B16" s="1700" t="str">
        <f>+入力欄!D16</f>
        <v>○○○○○○工事（Ｒ６－１)</v>
      </c>
      <c r="C16" s="1700"/>
      <c r="D16" s="1700"/>
      <c r="E16" s="1700"/>
      <c r="F16" s="1700"/>
      <c r="G16" s="1700"/>
      <c r="H16" s="1700"/>
    </row>
    <row r="17" spans="1:10">
      <c r="B17" s="823"/>
      <c r="C17" s="823"/>
      <c r="D17" s="823"/>
      <c r="E17" s="823"/>
      <c r="F17" s="823"/>
      <c r="G17" s="823"/>
      <c r="H17" s="823"/>
    </row>
    <row r="19" spans="1:10">
      <c r="A19" s="1698">
        <v>44287</v>
      </c>
      <c r="B19" s="1698"/>
      <c r="C19" s="853" t="s">
        <v>1156</v>
      </c>
    </row>
    <row r="21" spans="1:10">
      <c r="A21" s="853" t="s">
        <v>1155</v>
      </c>
    </row>
    <row r="23" spans="1:10">
      <c r="A23" s="855" t="s">
        <v>650</v>
      </c>
      <c r="B23" s="855"/>
      <c r="C23" s="855"/>
      <c r="D23" s="855"/>
      <c r="E23" s="855"/>
      <c r="F23" s="855"/>
      <c r="G23" s="855"/>
      <c r="H23" s="855"/>
      <c r="I23" s="855"/>
      <c r="J23" s="855"/>
    </row>
    <row r="24" spans="1:10">
      <c r="A24" s="854"/>
      <c r="B24" s="854"/>
      <c r="C24" s="854"/>
      <c r="D24" s="854"/>
      <c r="E24" s="854"/>
      <c r="F24" s="854"/>
      <c r="G24" s="854"/>
      <c r="H24" s="854"/>
      <c r="I24" s="854"/>
      <c r="J24" s="855"/>
    </row>
    <row r="26" spans="1:10" ht="30" customHeight="1">
      <c r="A26" s="1680" t="s">
        <v>1154</v>
      </c>
      <c r="B26" s="1681"/>
      <c r="C26" s="1682"/>
      <c r="D26" s="1692">
        <v>44287</v>
      </c>
      <c r="E26" s="1693"/>
      <c r="F26" s="1693"/>
      <c r="G26" s="1693"/>
      <c r="H26" s="1693"/>
      <c r="I26" s="1694"/>
    </row>
    <row r="27" spans="1:10" ht="30" customHeight="1">
      <c r="A27" s="1680" t="s">
        <v>1153</v>
      </c>
      <c r="B27" s="1681"/>
      <c r="C27" s="1682"/>
      <c r="D27" s="1695"/>
      <c r="E27" s="1696"/>
      <c r="F27" s="1696"/>
      <c r="G27" s="1696"/>
      <c r="H27" s="1696"/>
      <c r="I27" s="1697"/>
    </row>
    <row r="28" spans="1:10" ht="22.5" customHeight="1"/>
    <row r="29" spans="1:10" ht="30" customHeight="1">
      <c r="A29" s="1680" t="s">
        <v>1152</v>
      </c>
      <c r="B29" s="1681"/>
      <c r="C29" s="1682"/>
      <c r="D29" s="1680" t="s">
        <v>1151</v>
      </c>
      <c r="E29" s="1681"/>
      <c r="F29" s="1681"/>
      <c r="G29" s="1681"/>
      <c r="H29" s="1681"/>
      <c r="I29" s="1682"/>
    </row>
    <row r="30" spans="1:10" ht="30" customHeight="1">
      <c r="A30" s="1695"/>
      <c r="B30" s="1696"/>
      <c r="C30" s="1697"/>
      <c r="D30" s="1695"/>
      <c r="E30" s="1696"/>
      <c r="F30" s="1696"/>
      <c r="G30" s="1696"/>
      <c r="H30" s="1696"/>
      <c r="I30" s="1697"/>
    </row>
    <row r="31" spans="1:10" ht="30" customHeight="1">
      <c r="A31" s="1680" t="s">
        <v>1150</v>
      </c>
      <c r="B31" s="1681"/>
      <c r="C31" s="1681"/>
      <c r="D31" s="1681"/>
      <c r="E31" s="1681"/>
      <c r="F31" s="1681"/>
      <c r="G31" s="1681"/>
      <c r="H31" s="1681"/>
      <c r="I31" s="1682"/>
    </row>
    <row r="32" spans="1:10" ht="30" customHeight="1">
      <c r="A32" s="1683"/>
      <c r="B32" s="1684"/>
      <c r="C32" s="1684"/>
      <c r="D32" s="1684"/>
      <c r="E32" s="1684"/>
      <c r="F32" s="1684"/>
      <c r="G32" s="1684"/>
      <c r="H32" s="1684"/>
      <c r="I32" s="1685"/>
    </row>
    <row r="33" spans="1:9" ht="30" customHeight="1">
      <c r="A33" s="1686"/>
      <c r="B33" s="1687"/>
      <c r="C33" s="1687"/>
      <c r="D33" s="1687"/>
      <c r="E33" s="1687"/>
      <c r="F33" s="1687"/>
      <c r="G33" s="1687"/>
      <c r="H33" s="1687"/>
      <c r="I33" s="1688"/>
    </row>
    <row r="34" spans="1:9" ht="30" customHeight="1">
      <c r="A34" s="1686"/>
      <c r="B34" s="1687"/>
      <c r="C34" s="1687"/>
      <c r="D34" s="1687"/>
      <c r="E34" s="1687"/>
      <c r="F34" s="1687"/>
      <c r="G34" s="1687"/>
      <c r="H34" s="1687"/>
      <c r="I34" s="1688"/>
    </row>
    <row r="35" spans="1:9" ht="30" customHeight="1">
      <c r="A35" s="1689"/>
      <c r="B35" s="1690"/>
      <c r="C35" s="1690"/>
      <c r="D35" s="1690"/>
      <c r="E35" s="1690"/>
      <c r="F35" s="1690"/>
      <c r="G35" s="1690"/>
      <c r="H35" s="1690"/>
      <c r="I35" s="1691"/>
    </row>
    <row r="36" spans="1:9" ht="30" customHeight="1">
      <c r="A36" s="168" t="s">
        <v>1149</v>
      </c>
      <c r="B36" s="856"/>
      <c r="C36" s="857"/>
      <c r="D36" s="856"/>
      <c r="E36" s="856"/>
      <c r="F36" s="856"/>
      <c r="G36" s="856"/>
      <c r="H36" s="856"/>
      <c r="I36" s="856"/>
    </row>
    <row r="37" spans="1:9">
      <c r="A37" s="858"/>
      <c r="B37" s="858"/>
      <c r="C37" s="858"/>
      <c r="D37" s="858"/>
      <c r="E37" s="858"/>
      <c r="F37" s="858"/>
      <c r="G37" s="858"/>
      <c r="H37" s="858"/>
      <c r="I37" s="858"/>
    </row>
    <row r="39" spans="1:9">
      <c r="A39" s="859" t="s">
        <v>1148</v>
      </c>
      <c r="B39" s="853" t="s">
        <v>1147</v>
      </c>
    </row>
    <row r="40" spans="1:9">
      <c r="A40" s="859"/>
    </row>
    <row r="41" spans="1:9">
      <c r="A41" s="860" t="s">
        <v>1146</v>
      </c>
      <c r="B41" s="853" t="s">
        <v>1145</v>
      </c>
    </row>
    <row r="42" spans="1:9">
      <c r="C42" s="853" t="s">
        <v>1144</v>
      </c>
    </row>
    <row r="43" spans="1:9">
      <c r="C43" s="853" t="s">
        <v>1143</v>
      </c>
    </row>
    <row r="44" spans="1:9">
      <c r="C44" s="853" t="s">
        <v>1142</v>
      </c>
    </row>
    <row r="45" spans="1:9">
      <c r="C45" s="853" t="s">
        <v>1141</v>
      </c>
    </row>
  </sheetData>
  <mergeCells count="14">
    <mergeCell ref="G3:I3"/>
    <mergeCell ref="A13:I13"/>
    <mergeCell ref="B16:H16"/>
    <mergeCell ref="A19:B19"/>
    <mergeCell ref="A30:C30"/>
    <mergeCell ref="D30:I30"/>
    <mergeCell ref="A31:I31"/>
    <mergeCell ref="A32:I35"/>
    <mergeCell ref="A26:C26"/>
    <mergeCell ref="D26:I26"/>
    <mergeCell ref="A27:C27"/>
    <mergeCell ref="D27:I27"/>
    <mergeCell ref="A29:C29"/>
    <mergeCell ref="D29:I29"/>
  </mergeCells>
  <phoneticPr fontId="2"/>
  <printOptions gridLinesSet="0"/>
  <pageMargins left="0.9055118110236221" right="0.78740157480314965" top="0.98425196850393704" bottom="0.98425196850393704" header="0.51181102362204722" footer="0.51181102362204722"/>
  <pageSetup paperSize="9" scale="9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5"/>
  <sheetViews>
    <sheetView view="pageBreakPreview" zoomScaleNormal="100" zoomScaleSheetLayoutView="100" workbookViewId="0">
      <selection activeCell="D16" sqref="D16:I16"/>
    </sheetView>
  </sheetViews>
  <sheetFormatPr defaultRowHeight="21" customHeight="1"/>
  <cols>
    <col min="1" max="1" width="9" style="273" customWidth="1"/>
    <col min="2" max="3" width="9" style="273"/>
    <col min="4" max="6" width="7.25" style="273" customWidth="1"/>
    <col min="7" max="9" width="9" style="273"/>
    <col min="10" max="10" width="5.625" style="273" bestFit="1" customWidth="1"/>
    <col min="11" max="11" width="9" style="273"/>
    <col min="12" max="12" width="10.75" style="273" customWidth="1"/>
    <col min="13" max="14" width="5.75" style="273" customWidth="1"/>
    <col min="15" max="15" width="12.375" style="273" customWidth="1"/>
    <col min="16" max="16384" width="9" style="273"/>
  </cols>
  <sheetData>
    <row r="1" spans="1:29" s="177" customFormat="1" ht="21" customHeight="1">
      <c r="A1" s="168" t="s">
        <v>2232</v>
      </c>
      <c r="B1" s="176"/>
      <c r="P1" s="176" t="str">
        <f>A1</f>
        <v>第5号様式(4)</v>
      </c>
      <c r="Q1" s="176"/>
      <c r="AC1" s="145" t="s">
        <v>398</v>
      </c>
    </row>
    <row r="2" spans="1:29" ht="21" customHeight="1">
      <c r="A2" s="1747" t="s">
        <v>120</v>
      </c>
      <c r="B2" s="1747"/>
      <c r="C2" s="1747"/>
      <c r="D2" s="1747"/>
      <c r="E2" s="1747"/>
      <c r="F2" s="1747"/>
      <c r="G2" s="1747"/>
      <c r="H2" s="1747"/>
      <c r="I2" s="1747"/>
      <c r="J2" s="1747"/>
      <c r="K2" s="1747"/>
      <c r="L2" s="1747"/>
      <c r="M2" s="1747"/>
      <c r="N2" s="1747"/>
      <c r="O2" s="1747"/>
      <c r="P2" s="1747" t="s">
        <v>120</v>
      </c>
      <c r="Q2" s="1747"/>
      <c r="R2" s="1747"/>
      <c r="S2" s="1747"/>
      <c r="T2" s="1747"/>
      <c r="U2" s="1747"/>
      <c r="V2" s="1747"/>
      <c r="W2" s="1747"/>
      <c r="X2" s="1747"/>
      <c r="Y2" s="1747"/>
      <c r="Z2" s="1747"/>
      <c r="AA2" s="1747"/>
      <c r="AB2" s="1747"/>
      <c r="AC2" s="1747"/>
    </row>
    <row r="3" spans="1:29" ht="21" customHeight="1">
      <c r="L3" s="287"/>
      <c r="N3" s="1581" t="s">
        <v>1752</v>
      </c>
      <c r="O3" s="1581"/>
      <c r="AA3" s="287"/>
      <c r="AC3" s="716" t="s">
        <v>1753</v>
      </c>
    </row>
    <row r="4" spans="1:29" ht="21" customHeight="1">
      <c r="A4" s="1446" t="str">
        <f>+入力欄!$U$8</f>
        <v>沖縄県公営企業管理者</v>
      </c>
      <c r="L4" s="287"/>
      <c r="N4" s="1442"/>
      <c r="O4" s="1442"/>
      <c r="P4" s="273" t="s">
        <v>2449</v>
      </c>
      <c r="AA4" s="287"/>
      <c r="AC4" s="716"/>
    </row>
    <row r="5" spans="1:29" ht="21" customHeight="1">
      <c r="A5" s="239" t="str">
        <f>+入力欄!$U$9</f>
        <v>企業局長 　宮城　力　　殿</v>
      </c>
      <c r="L5" s="660"/>
      <c r="M5" s="861"/>
      <c r="N5" s="861"/>
      <c r="O5" s="861"/>
      <c r="P5" s="679" t="s">
        <v>2450</v>
      </c>
      <c r="AA5" s="660"/>
      <c r="AB5" s="861"/>
      <c r="AC5" s="861"/>
    </row>
    <row r="6" spans="1:29" ht="21" customHeight="1">
      <c r="G6" s="862" t="s">
        <v>122</v>
      </c>
      <c r="H6" s="1560" t="s">
        <v>123</v>
      </c>
      <c r="I6" s="1560"/>
      <c r="J6" s="146" t="str">
        <f>+入力欄!$M$26</f>
        <v>沖縄県那覇市○○－○　○○ビル○階</v>
      </c>
      <c r="L6" s="287"/>
      <c r="M6" s="287"/>
      <c r="N6" s="287"/>
      <c r="O6" s="287"/>
      <c r="V6" s="862" t="s">
        <v>122</v>
      </c>
      <c r="W6" s="1560" t="s">
        <v>123</v>
      </c>
      <c r="X6" s="1560"/>
      <c r="Y6" s="146" t="s">
        <v>400</v>
      </c>
      <c r="Z6" s="287"/>
      <c r="AA6" s="287"/>
      <c r="AB6" s="287"/>
      <c r="AC6" s="287"/>
    </row>
    <row r="7" spans="1:29" ht="21" customHeight="1">
      <c r="G7" s="287"/>
      <c r="H7" s="1560" t="s">
        <v>124</v>
      </c>
      <c r="I7" s="1560"/>
      <c r="J7" s="146" t="str">
        <f>+入力欄!$M$27</f>
        <v>株式会社　○○建設</v>
      </c>
      <c r="L7" s="287"/>
      <c r="M7" s="287"/>
      <c r="N7" s="287"/>
      <c r="O7" s="287"/>
      <c r="V7" s="287"/>
      <c r="W7" s="1560" t="s">
        <v>124</v>
      </c>
      <c r="X7" s="1560"/>
      <c r="Y7" s="146" t="s">
        <v>399</v>
      </c>
      <c r="Z7" s="287"/>
      <c r="AA7" s="287"/>
      <c r="AB7" s="287"/>
      <c r="AC7" s="287"/>
    </row>
    <row r="8" spans="1:29" ht="21" customHeight="1">
      <c r="G8" s="287"/>
      <c r="H8" s="1560" t="s">
        <v>125</v>
      </c>
      <c r="I8" s="1560"/>
      <c r="J8" s="146" t="str">
        <f>+入力欄!$M$28</f>
        <v>代表取締役　△△　△△</v>
      </c>
      <c r="L8" s="287"/>
      <c r="M8" s="287"/>
      <c r="N8" s="287"/>
      <c r="O8" s="862"/>
      <c r="V8" s="287"/>
      <c r="W8" s="1560" t="s">
        <v>125</v>
      </c>
      <c r="X8" s="1560"/>
      <c r="Y8" s="147" t="s">
        <v>2233</v>
      </c>
      <c r="Z8" s="287"/>
      <c r="AA8" s="287"/>
      <c r="AB8" s="287"/>
      <c r="AC8" s="862"/>
    </row>
    <row r="9" spans="1:29" ht="9.75" customHeight="1">
      <c r="G9" s="287"/>
      <c r="H9" s="660"/>
      <c r="I9" s="660"/>
      <c r="J9" s="287"/>
      <c r="K9" s="287"/>
      <c r="L9" s="287"/>
      <c r="M9" s="287"/>
      <c r="N9" s="287"/>
      <c r="O9" s="862"/>
      <c r="V9" s="287"/>
      <c r="W9" s="660"/>
      <c r="X9" s="660"/>
      <c r="Y9" s="287"/>
      <c r="Z9" s="287"/>
      <c r="AA9" s="287"/>
      <c r="AB9" s="287"/>
      <c r="AC9" s="862"/>
    </row>
    <row r="10" spans="1:29" ht="21" customHeight="1">
      <c r="B10" s="863" t="s">
        <v>990</v>
      </c>
      <c r="C10" s="1749"/>
      <c r="D10" s="1749"/>
      <c r="E10" s="1749"/>
      <c r="F10" s="287" t="s">
        <v>989</v>
      </c>
      <c r="G10" s="239"/>
      <c r="H10" s="239"/>
      <c r="I10" s="239"/>
      <c r="J10" s="239"/>
      <c r="K10" s="239"/>
      <c r="L10" s="239"/>
      <c r="M10" s="239"/>
      <c r="N10" s="239"/>
      <c r="O10" s="239"/>
      <c r="P10" s="1748" t="s">
        <v>2252</v>
      </c>
      <c r="Q10" s="1748"/>
      <c r="R10" s="1748"/>
      <c r="S10" s="1748"/>
      <c r="T10" s="1748"/>
      <c r="U10" s="1748"/>
      <c r="V10" s="1748"/>
      <c r="W10" s="1748"/>
      <c r="X10" s="1748"/>
      <c r="Y10" s="1748"/>
      <c r="Z10" s="1748"/>
      <c r="AA10" s="1748"/>
      <c r="AB10" s="1748"/>
      <c r="AC10" s="1748"/>
    </row>
    <row r="11" spans="1:29" ht="9.75" customHeight="1">
      <c r="A11" s="287"/>
      <c r="B11" s="287"/>
      <c r="C11" s="287"/>
      <c r="D11" s="287"/>
      <c r="E11" s="287"/>
      <c r="F11" s="287"/>
      <c r="G11" s="287"/>
      <c r="H11" s="660"/>
      <c r="I11" s="660"/>
      <c r="J11" s="287"/>
      <c r="K11" s="287"/>
      <c r="L11" s="287"/>
      <c r="M11" s="287"/>
      <c r="N11" s="287"/>
      <c r="O11" s="862"/>
      <c r="P11" s="287"/>
      <c r="Q11" s="287"/>
      <c r="R11" s="287"/>
      <c r="S11" s="287"/>
      <c r="T11" s="287"/>
      <c r="U11" s="287"/>
      <c r="V11" s="287"/>
      <c r="W11" s="660"/>
      <c r="X11" s="660"/>
      <c r="Y11" s="287"/>
      <c r="Z11" s="287"/>
      <c r="AA11" s="287"/>
      <c r="AB11" s="287"/>
      <c r="AC11" s="862"/>
    </row>
    <row r="12" spans="1:29" ht="21" customHeight="1">
      <c r="A12" s="1714" t="s">
        <v>126</v>
      </c>
      <c r="B12" s="1714"/>
      <c r="C12" s="1714"/>
      <c r="D12" s="1714"/>
      <c r="E12" s="1714"/>
      <c r="F12" s="1714"/>
      <c r="G12" s="1714"/>
      <c r="H12" s="1714"/>
      <c r="I12" s="1714"/>
      <c r="J12" s="1714"/>
      <c r="K12" s="1714"/>
      <c r="L12" s="1714"/>
      <c r="M12" s="1714"/>
      <c r="N12" s="1714"/>
      <c r="O12" s="1714"/>
      <c r="P12" s="1714" t="s">
        <v>126</v>
      </c>
      <c r="Q12" s="1714"/>
      <c r="R12" s="1714"/>
      <c r="S12" s="1714"/>
      <c r="T12" s="1714"/>
      <c r="U12" s="1714"/>
      <c r="V12" s="1714"/>
      <c r="W12" s="1714"/>
      <c r="X12" s="1714"/>
      <c r="Y12" s="1714"/>
      <c r="Z12" s="1714"/>
      <c r="AA12" s="1714"/>
      <c r="AB12" s="1714"/>
      <c r="AC12" s="1714"/>
    </row>
    <row r="13" spans="1:29" ht="9.75" customHeight="1">
      <c r="A13" s="862"/>
      <c r="B13" s="862"/>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row>
    <row r="14" spans="1:29" ht="21" customHeight="1">
      <c r="A14" s="1715" t="s">
        <v>127</v>
      </c>
      <c r="B14" s="1715"/>
      <c r="C14" s="1715"/>
      <c r="D14" s="1712"/>
      <c r="E14" s="1712"/>
      <c r="F14" s="1712"/>
      <c r="G14" s="1712"/>
      <c r="H14" s="1712"/>
      <c r="I14" s="1712"/>
      <c r="J14" s="1743" t="s">
        <v>128</v>
      </c>
      <c r="K14" s="1744"/>
      <c r="L14" s="1744"/>
      <c r="M14" s="864" t="s">
        <v>975</v>
      </c>
      <c r="N14" s="865">
        <v>27</v>
      </c>
      <c r="O14" s="866">
        <v>10</v>
      </c>
      <c r="P14" s="1710" t="s">
        <v>127</v>
      </c>
      <c r="Q14" s="1710"/>
      <c r="R14" s="1710"/>
      <c r="S14" s="1750" t="s">
        <v>408</v>
      </c>
      <c r="T14" s="1750"/>
      <c r="U14" s="1750"/>
      <c r="V14" s="1750"/>
      <c r="W14" s="1750"/>
      <c r="X14" s="1750"/>
      <c r="Y14" s="1751" t="s">
        <v>128</v>
      </c>
      <c r="Z14" s="1752"/>
      <c r="AA14" s="1755" t="s">
        <v>434</v>
      </c>
      <c r="AB14" s="1755"/>
      <c r="AC14" s="1756"/>
    </row>
    <row r="15" spans="1:29" ht="21" customHeight="1">
      <c r="A15" s="1741" t="s">
        <v>129</v>
      </c>
      <c r="B15" s="1741"/>
      <c r="C15" s="1741"/>
      <c r="D15" s="1742" t="str">
        <f>+入力欄!D27</f>
        <v>株式会社　○○建設</v>
      </c>
      <c r="E15" s="1742"/>
      <c r="F15" s="1742"/>
      <c r="G15" s="1742"/>
      <c r="H15" s="1742"/>
      <c r="I15" s="1742"/>
      <c r="J15" s="1745"/>
      <c r="K15" s="1746"/>
      <c r="L15" s="1746"/>
      <c r="M15" s="867"/>
      <c r="N15" s="868" t="s">
        <v>1055</v>
      </c>
      <c r="O15" s="869" t="s">
        <v>1054</v>
      </c>
      <c r="P15" s="1710" t="s">
        <v>129</v>
      </c>
      <c r="Q15" s="1710"/>
      <c r="R15" s="1710"/>
      <c r="S15" s="1750" t="s">
        <v>399</v>
      </c>
      <c r="T15" s="1750"/>
      <c r="U15" s="1750"/>
      <c r="V15" s="1750"/>
      <c r="W15" s="1750"/>
      <c r="X15" s="1750"/>
      <c r="Y15" s="1753"/>
      <c r="Z15" s="1754"/>
      <c r="AA15" s="1757" t="s">
        <v>410</v>
      </c>
      <c r="AB15" s="1757"/>
      <c r="AC15" s="1758"/>
    </row>
    <row r="16" spans="1:29" ht="21" customHeight="1">
      <c r="A16" s="1710" t="s">
        <v>130</v>
      </c>
      <c r="B16" s="1710"/>
      <c r="C16" s="1710"/>
      <c r="D16" s="1711" t="s">
        <v>131</v>
      </c>
      <c r="E16" s="1711"/>
      <c r="F16" s="1711"/>
      <c r="G16" s="1711"/>
      <c r="H16" s="1711"/>
      <c r="I16" s="1711"/>
      <c r="J16" s="1707" t="s">
        <v>132</v>
      </c>
      <c r="K16" s="1707"/>
      <c r="L16" s="1707"/>
      <c r="M16" s="1707"/>
      <c r="N16" s="1707"/>
      <c r="O16" s="1707"/>
      <c r="P16" s="1710" t="s">
        <v>130</v>
      </c>
      <c r="Q16" s="1710"/>
      <c r="R16" s="1710"/>
      <c r="S16" s="1711" t="s">
        <v>131</v>
      </c>
      <c r="T16" s="1711"/>
      <c r="U16" s="1711"/>
      <c r="V16" s="1711"/>
      <c r="W16" s="1711"/>
      <c r="X16" s="1711"/>
      <c r="Y16" s="1707" t="s">
        <v>132</v>
      </c>
      <c r="Z16" s="1707"/>
      <c r="AA16" s="1707"/>
      <c r="AB16" s="1707"/>
      <c r="AC16" s="1707"/>
    </row>
    <row r="17" spans="1:29" ht="21" customHeight="1">
      <c r="A17" s="1712"/>
      <c r="B17" s="1712"/>
      <c r="C17" s="1712"/>
      <c r="D17" s="1713"/>
      <c r="E17" s="1713"/>
      <c r="F17" s="1713"/>
      <c r="G17" s="1713"/>
      <c r="H17" s="1713"/>
      <c r="I17" s="1713"/>
      <c r="J17" s="870" t="s">
        <v>975</v>
      </c>
      <c r="K17" s="871">
        <v>26</v>
      </c>
      <c r="L17" s="872">
        <v>9</v>
      </c>
      <c r="M17" s="873" t="s">
        <v>975</v>
      </c>
      <c r="N17" s="871">
        <v>28</v>
      </c>
      <c r="O17" s="874">
        <v>4</v>
      </c>
      <c r="P17" s="1711" t="s">
        <v>412</v>
      </c>
      <c r="Q17" s="1711"/>
      <c r="R17" s="1711"/>
      <c r="S17" s="1759" t="s">
        <v>414</v>
      </c>
      <c r="T17" s="1759"/>
      <c r="U17" s="1759"/>
      <c r="V17" s="1759"/>
      <c r="W17" s="1759"/>
      <c r="X17" s="1759"/>
      <c r="Y17" s="1710" t="s">
        <v>522</v>
      </c>
      <c r="Z17" s="1710"/>
      <c r="AA17" s="1710"/>
      <c r="AB17" s="1710"/>
      <c r="AC17" s="1710"/>
    </row>
    <row r="18" spans="1:29" ht="21" customHeight="1">
      <c r="A18" s="1708"/>
      <c r="B18" s="1708"/>
      <c r="C18" s="1708"/>
      <c r="D18" s="1709"/>
      <c r="E18" s="1709"/>
      <c r="F18" s="1709"/>
      <c r="G18" s="1709"/>
      <c r="H18" s="1709"/>
      <c r="I18" s="1709"/>
      <c r="J18" s="875"/>
      <c r="K18" s="876" t="s">
        <v>735</v>
      </c>
      <c r="L18" s="877"/>
      <c r="M18" s="878"/>
      <c r="N18" s="876"/>
      <c r="O18" s="879"/>
      <c r="P18" s="1711" t="s">
        <v>409</v>
      </c>
      <c r="Q18" s="1711"/>
      <c r="R18" s="1711"/>
      <c r="S18" s="1759" t="s">
        <v>411</v>
      </c>
      <c r="T18" s="1759"/>
      <c r="U18" s="1759"/>
      <c r="V18" s="1759"/>
      <c r="W18" s="1759"/>
      <c r="X18" s="1759"/>
      <c r="Y18" s="1710" t="s">
        <v>523</v>
      </c>
      <c r="Z18" s="1710"/>
      <c r="AA18" s="1710"/>
      <c r="AB18" s="1710"/>
      <c r="AC18" s="1710"/>
    </row>
    <row r="19" spans="1:29" ht="21" customHeight="1">
      <c r="A19" s="1708"/>
      <c r="B19" s="1708"/>
      <c r="C19" s="1708"/>
      <c r="D19" s="1709"/>
      <c r="E19" s="1709"/>
      <c r="F19" s="1709"/>
      <c r="G19" s="1709"/>
      <c r="H19" s="1709"/>
      <c r="I19" s="1709"/>
      <c r="J19" s="875"/>
      <c r="K19" s="876"/>
      <c r="L19" s="877"/>
      <c r="M19" s="878"/>
      <c r="N19" s="876"/>
      <c r="O19" s="879"/>
      <c r="P19" s="1711" t="s">
        <v>413</v>
      </c>
      <c r="Q19" s="1711"/>
      <c r="R19" s="1711"/>
      <c r="S19" s="1759" t="s">
        <v>437</v>
      </c>
      <c r="T19" s="1759"/>
      <c r="U19" s="1759"/>
      <c r="V19" s="1759"/>
      <c r="W19" s="1759"/>
      <c r="X19" s="1759"/>
      <c r="Y19" s="1710" t="s">
        <v>435</v>
      </c>
      <c r="Z19" s="1710"/>
      <c r="AA19" s="1710"/>
      <c r="AB19" s="1710"/>
      <c r="AC19" s="1710"/>
    </row>
    <row r="20" spans="1:29" ht="21" customHeight="1">
      <c r="A20" s="1708"/>
      <c r="B20" s="1708"/>
      <c r="C20" s="1708"/>
      <c r="D20" s="1709"/>
      <c r="E20" s="1709"/>
      <c r="F20" s="1709"/>
      <c r="G20" s="1709"/>
      <c r="H20" s="1709"/>
      <c r="I20" s="1709"/>
      <c r="J20" s="875"/>
      <c r="K20" s="876"/>
      <c r="L20" s="877"/>
      <c r="M20" s="878"/>
      <c r="N20" s="876"/>
      <c r="O20" s="879"/>
      <c r="P20" s="1711"/>
      <c r="Q20" s="1711"/>
      <c r="R20" s="1711"/>
      <c r="S20" s="1759"/>
      <c r="T20" s="1759"/>
      <c r="U20" s="1759"/>
      <c r="V20" s="1759"/>
      <c r="W20" s="1759"/>
      <c r="X20" s="1759"/>
      <c r="Y20" s="1710" t="s">
        <v>133</v>
      </c>
      <c r="Z20" s="1710"/>
      <c r="AA20" s="1710"/>
      <c r="AB20" s="1710"/>
      <c r="AC20" s="1710"/>
    </row>
    <row r="21" spans="1:29" ht="21" customHeight="1">
      <c r="A21" s="1704"/>
      <c r="B21" s="1705"/>
      <c r="C21" s="1706"/>
      <c r="D21" s="1701"/>
      <c r="E21" s="1702"/>
      <c r="F21" s="1702"/>
      <c r="G21" s="1702"/>
      <c r="H21" s="1702"/>
      <c r="I21" s="1703"/>
      <c r="J21" s="875"/>
      <c r="K21" s="876"/>
      <c r="L21" s="877"/>
      <c r="M21" s="878"/>
      <c r="N21" s="876"/>
      <c r="O21" s="879"/>
      <c r="P21" s="1760"/>
      <c r="Q21" s="1761"/>
      <c r="R21" s="1762"/>
      <c r="S21" s="1763"/>
      <c r="T21" s="1764"/>
      <c r="U21" s="1764"/>
      <c r="V21" s="1764"/>
      <c r="W21" s="1764"/>
      <c r="X21" s="1765"/>
      <c r="Y21" s="1766" t="s">
        <v>133</v>
      </c>
      <c r="Z21" s="1767"/>
      <c r="AA21" s="1767"/>
      <c r="AB21" s="1767"/>
      <c r="AC21" s="1768"/>
    </row>
    <row r="22" spans="1:29" ht="21" customHeight="1">
      <c r="A22" s="1708"/>
      <c r="B22" s="1708"/>
      <c r="C22" s="1708"/>
      <c r="D22" s="1709"/>
      <c r="E22" s="1709"/>
      <c r="F22" s="1709"/>
      <c r="G22" s="1709"/>
      <c r="H22" s="1709"/>
      <c r="I22" s="1709"/>
      <c r="J22" s="875"/>
      <c r="K22" s="876"/>
      <c r="L22" s="877"/>
      <c r="M22" s="878"/>
      <c r="N22" s="876"/>
      <c r="O22" s="879"/>
      <c r="P22" s="1711"/>
      <c r="Q22" s="1711"/>
      <c r="R22" s="1711"/>
      <c r="S22" s="1759"/>
      <c r="T22" s="1759"/>
      <c r="U22" s="1759"/>
      <c r="V22" s="1759"/>
      <c r="W22" s="1759"/>
      <c r="X22" s="1759"/>
      <c r="Y22" s="1710" t="s">
        <v>133</v>
      </c>
      <c r="Z22" s="1710"/>
      <c r="AA22" s="1710"/>
      <c r="AB22" s="1710"/>
      <c r="AC22" s="1710"/>
    </row>
    <row r="23" spans="1:29" ht="21" customHeight="1">
      <c r="A23" s="1731"/>
      <c r="B23" s="1732"/>
      <c r="C23" s="1733"/>
      <c r="D23" s="1734"/>
      <c r="E23" s="1735"/>
      <c r="F23" s="1735"/>
      <c r="G23" s="1735"/>
      <c r="H23" s="1735"/>
      <c r="I23" s="1736"/>
      <c r="J23" s="875"/>
      <c r="K23" s="876"/>
      <c r="L23" s="877"/>
      <c r="M23" s="878"/>
      <c r="N23" s="876"/>
      <c r="O23" s="879"/>
      <c r="P23" s="1760"/>
      <c r="Q23" s="1761"/>
      <c r="R23" s="1762"/>
      <c r="S23" s="1763"/>
      <c r="T23" s="1764"/>
      <c r="U23" s="1764"/>
      <c r="V23" s="1764"/>
      <c r="W23" s="1764"/>
      <c r="X23" s="1765"/>
      <c r="Y23" s="1766" t="s">
        <v>133</v>
      </c>
      <c r="Z23" s="1767"/>
      <c r="AA23" s="1767"/>
      <c r="AB23" s="1767"/>
      <c r="AC23" s="1768"/>
    </row>
    <row r="24" spans="1:29" ht="21" customHeight="1">
      <c r="A24" s="1737" t="s">
        <v>134</v>
      </c>
      <c r="B24" s="1738"/>
      <c r="C24" s="1738"/>
      <c r="D24" s="1723" t="s">
        <v>135</v>
      </c>
      <c r="E24" s="1724"/>
      <c r="F24" s="1727"/>
      <c r="G24" s="1727"/>
      <c r="H24" s="1727"/>
      <c r="I24" s="1728"/>
      <c r="J24" s="1719" t="s">
        <v>987</v>
      </c>
      <c r="K24" s="1720"/>
      <c r="L24" s="880"/>
      <c r="M24" s="880" t="s">
        <v>976</v>
      </c>
      <c r="N24" s="880"/>
      <c r="O24" s="881" t="s">
        <v>988</v>
      </c>
      <c r="P24" s="1737" t="s">
        <v>134</v>
      </c>
      <c r="Q24" s="1738"/>
      <c r="R24" s="1738"/>
      <c r="S24" s="1769" t="s">
        <v>135</v>
      </c>
      <c r="T24" s="1771"/>
      <c r="U24" s="1727"/>
      <c r="V24" s="1727"/>
      <c r="W24" s="1727"/>
      <c r="X24" s="1728"/>
      <c r="Y24" s="1773" t="s">
        <v>436</v>
      </c>
      <c r="Z24" s="1774"/>
      <c r="AA24" s="1774"/>
      <c r="AB24" s="1774"/>
      <c r="AC24" s="1775"/>
    </row>
    <row r="25" spans="1:29" ht="21" customHeight="1">
      <c r="A25" s="1739" t="s">
        <v>136</v>
      </c>
      <c r="B25" s="1740"/>
      <c r="C25" s="1740"/>
      <c r="D25" s="1725"/>
      <c r="E25" s="1726"/>
      <c r="F25" s="1729"/>
      <c r="G25" s="1729"/>
      <c r="H25" s="1729"/>
      <c r="I25" s="1730"/>
      <c r="J25" s="1721" t="s">
        <v>137</v>
      </c>
      <c r="K25" s="1722"/>
      <c r="L25" s="1722"/>
      <c r="M25" s="1716"/>
      <c r="N25" s="1717"/>
      <c r="O25" s="1718"/>
      <c r="P25" s="1739" t="s">
        <v>136</v>
      </c>
      <c r="Q25" s="1740"/>
      <c r="R25" s="1740"/>
      <c r="S25" s="1770"/>
      <c r="T25" s="1772"/>
      <c r="U25" s="1729"/>
      <c r="V25" s="1729"/>
      <c r="W25" s="1729"/>
      <c r="X25" s="1730"/>
      <c r="Y25" s="1721" t="s">
        <v>137</v>
      </c>
      <c r="Z25" s="1722"/>
      <c r="AA25" s="1722"/>
      <c r="AB25" s="1716" t="s">
        <v>415</v>
      </c>
      <c r="AC25" s="1718"/>
    </row>
  </sheetData>
  <mergeCells count="80">
    <mergeCell ref="P24:R24"/>
    <mergeCell ref="S24:S25"/>
    <mergeCell ref="T24:X25"/>
    <mergeCell ref="Y24:AC24"/>
    <mergeCell ref="P25:R25"/>
    <mergeCell ref="Y25:AA25"/>
    <mergeCell ref="AB25:AC25"/>
    <mergeCell ref="P22:R22"/>
    <mergeCell ref="S22:X22"/>
    <mergeCell ref="Y22:AC22"/>
    <mergeCell ref="P23:R23"/>
    <mergeCell ref="S23:X23"/>
    <mergeCell ref="Y23:AC23"/>
    <mergeCell ref="P20:R20"/>
    <mergeCell ref="S20:X20"/>
    <mergeCell ref="Y20:AC20"/>
    <mergeCell ref="P21:R21"/>
    <mergeCell ref="S21:X21"/>
    <mergeCell ref="Y21:AC21"/>
    <mergeCell ref="P18:R18"/>
    <mergeCell ref="S18:X18"/>
    <mergeCell ref="Y18:AC18"/>
    <mergeCell ref="P19:R19"/>
    <mergeCell ref="S19:X19"/>
    <mergeCell ref="Y19:AC19"/>
    <mergeCell ref="P16:R16"/>
    <mergeCell ref="S16:X16"/>
    <mergeCell ref="Y16:AC16"/>
    <mergeCell ref="P17:R17"/>
    <mergeCell ref="S17:X17"/>
    <mergeCell ref="Y17:AC17"/>
    <mergeCell ref="S14:X14"/>
    <mergeCell ref="Y14:Z15"/>
    <mergeCell ref="AA14:AC14"/>
    <mergeCell ref="P15:R15"/>
    <mergeCell ref="S15:X15"/>
    <mergeCell ref="AA15:AC15"/>
    <mergeCell ref="D14:I14"/>
    <mergeCell ref="A15:C15"/>
    <mergeCell ref="D15:I15"/>
    <mergeCell ref="J14:L15"/>
    <mergeCell ref="P2:AC2"/>
    <mergeCell ref="W6:X6"/>
    <mergeCell ref="W7:X7"/>
    <mergeCell ref="W8:X8"/>
    <mergeCell ref="P10:AC10"/>
    <mergeCell ref="A2:O2"/>
    <mergeCell ref="H6:I6"/>
    <mergeCell ref="H7:I7"/>
    <mergeCell ref="H8:I8"/>
    <mergeCell ref="C10:E10"/>
    <mergeCell ref="P12:AC12"/>
    <mergeCell ref="P14:R14"/>
    <mergeCell ref="M25:O25"/>
    <mergeCell ref="A22:C22"/>
    <mergeCell ref="D22:I22"/>
    <mergeCell ref="J24:K24"/>
    <mergeCell ref="J25:L25"/>
    <mergeCell ref="D24:E25"/>
    <mergeCell ref="F24:I25"/>
    <mergeCell ref="A23:C23"/>
    <mergeCell ref="D23:I23"/>
    <mergeCell ref="A24:C24"/>
    <mergeCell ref="A25:C25"/>
    <mergeCell ref="D21:I21"/>
    <mergeCell ref="A21:C21"/>
    <mergeCell ref="J16:O16"/>
    <mergeCell ref="N3:O3"/>
    <mergeCell ref="A20:C20"/>
    <mergeCell ref="D20:I20"/>
    <mergeCell ref="D18:I18"/>
    <mergeCell ref="A19:C19"/>
    <mergeCell ref="D19:I19"/>
    <mergeCell ref="A16:C16"/>
    <mergeCell ref="D16:I16"/>
    <mergeCell ref="A17:C17"/>
    <mergeCell ref="D17:I17"/>
    <mergeCell ref="A18:C18"/>
    <mergeCell ref="A12:O12"/>
    <mergeCell ref="A14:C14"/>
  </mergeCells>
  <phoneticPr fontId="2"/>
  <printOptions horizontalCentered="1" verticalCentered="1"/>
  <pageMargins left="0.98425196850393704" right="0.98425196850393704" top="0.98425196850393704" bottom="0.98425196850393704" header="0.51181102362204722" footer="0.19685039370078741"/>
  <pageSetup paperSize="9" orientation="landscape"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1:I33"/>
  <sheetViews>
    <sheetView tabSelected="1" view="pageBreakPreview" zoomScale="80" zoomScaleNormal="100" zoomScaleSheetLayoutView="80" workbookViewId="0"/>
  </sheetViews>
  <sheetFormatPr defaultRowHeight="21"/>
  <cols>
    <col min="1" max="9" width="9.625" style="167" customWidth="1"/>
    <col min="10" max="16384" width="9" style="167"/>
  </cols>
  <sheetData>
    <row r="11" spans="1:9" ht="30" customHeight="1">
      <c r="A11" s="1486" t="s">
        <v>634</v>
      </c>
      <c r="B11" s="1486"/>
      <c r="C11" s="1486"/>
      <c r="D11" s="1486"/>
      <c r="E11" s="1486"/>
      <c r="F11" s="1486"/>
      <c r="G11" s="1486"/>
      <c r="H11" s="1486"/>
      <c r="I11" s="1486"/>
    </row>
    <row r="31" spans="1:9" ht="26.25" customHeight="1">
      <c r="A31" s="1487" t="s">
        <v>2457</v>
      </c>
      <c r="B31" s="1487"/>
      <c r="C31" s="1487"/>
      <c r="D31" s="1487"/>
      <c r="E31" s="1487"/>
      <c r="F31" s="1487"/>
      <c r="G31" s="1487"/>
      <c r="H31" s="1487"/>
      <c r="I31" s="1487"/>
    </row>
    <row r="33" spans="1:9">
      <c r="A33" s="1488" t="s">
        <v>2452</v>
      </c>
      <c r="B33" s="1488"/>
      <c r="C33" s="1488"/>
      <c r="D33" s="1488"/>
      <c r="E33" s="1488"/>
      <c r="F33" s="1488"/>
      <c r="G33" s="1488"/>
      <c r="H33" s="1488"/>
      <c r="I33" s="1488"/>
    </row>
  </sheetData>
  <mergeCells count="3">
    <mergeCell ref="A11:I11"/>
    <mergeCell ref="A31:I31"/>
    <mergeCell ref="A33:I33"/>
  </mergeCells>
  <phoneticPr fontId="2"/>
  <printOptions horizontalCentered="1" verticalCentered="1"/>
  <pageMargins left="0.70866141732283472" right="0.70866141732283472" top="0.74803149606299213" bottom="0.3937007874015748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I47"/>
  <sheetViews>
    <sheetView view="pageBreakPreview" zoomScaleNormal="100" zoomScaleSheetLayoutView="100" workbookViewId="0">
      <selection activeCell="C28" sqref="C28:E28"/>
    </sheetView>
  </sheetViews>
  <sheetFormatPr defaultRowHeight="13.5"/>
  <cols>
    <col min="1" max="1" width="3.125" style="882" customWidth="1"/>
    <col min="2" max="9" width="10.375" style="882" customWidth="1"/>
    <col min="10" max="10" width="3.625" style="882" customWidth="1"/>
    <col min="11" max="16384" width="9" style="882"/>
  </cols>
  <sheetData>
    <row r="1" spans="1:9">
      <c r="A1" s="168" t="s">
        <v>1982</v>
      </c>
    </row>
    <row r="5" spans="1:9" ht="17.25">
      <c r="A5" s="883" t="s">
        <v>1119</v>
      </c>
      <c r="B5" s="883"/>
      <c r="C5" s="883"/>
      <c r="D5" s="883"/>
      <c r="E5" s="883"/>
      <c r="F5" s="883"/>
      <c r="G5" s="883"/>
      <c r="H5" s="883"/>
      <c r="I5" s="883"/>
    </row>
    <row r="9" spans="1:9">
      <c r="F9" s="884" t="s">
        <v>1077</v>
      </c>
      <c r="G9" s="1784" t="s">
        <v>2206</v>
      </c>
      <c r="H9" s="1784"/>
      <c r="I9" s="1784"/>
    </row>
    <row r="11" spans="1:9">
      <c r="B11" s="886" t="str">
        <f>+入力欄!U8</f>
        <v>沖縄県公営企業管理者</v>
      </c>
      <c r="F11" s="885"/>
    </row>
    <row r="12" spans="1:9">
      <c r="B12" s="886" t="str">
        <f>+入力欄!U9</f>
        <v>企業局長 　宮城　力　　殿</v>
      </c>
      <c r="D12" s="887"/>
      <c r="E12" s="887"/>
      <c r="F12" s="885"/>
    </row>
    <row r="14" spans="1:9">
      <c r="F14" s="882" t="s">
        <v>614</v>
      </c>
      <c r="G14" s="888"/>
      <c r="H14" s="888"/>
      <c r="I14" s="888"/>
    </row>
    <row r="15" spans="1:9">
      <c r="F15" s="888" t="str">
        <f>+入力欄!M26</f>
        <v>沖縄県那覇市○○－○　○○ビル○階</v>
      </c>
      <c r="H15" s="888"/>
      <c r="I15" s="888"/>
    </row>
    <row r="16" spans="1:9">
      <c r="F16" s="888" t="str">
        <f>+入力欄!M27</f>
        <v>株式会社　○○建設</v>
      </c>
      <c r="G16" s="888"/>
      <c r="H16" s="888"/>
      <c r="I16" s="888"/>
    </row>
    <row r="17" spans="1:9">
      <c r="F17" s="888" t="str">
        <f>+入力欄!M28</f>
        <v>代表取締役　△△　△△</v>
      </c>
      <c r="G17" s="887"/>
      <c r="H17" s="887"/>
    </row>
    <row r="21" spans="1:9" ht="14.25">
      <c r="A21" s="889" t="s">
        <v>1118</v>
      </c>
      <c r="B21" s="889"/>
      <c r="C21" s="889"/>
      <c r="D21" s="889"/>
      <c r="E21" s="889"/>
      <c r="F21" s="889"/>
      <c r="G21" s="889"/>
      <c r="H21" s="889"/>
      <c r="I21" s="889"/>
    </row>
    <row r="22" spans="1:9" ht="14.25">
      <c r="A22" s="890"/>
      <c r="B22" s="890"/>
      <c r="C22" s="890"/>
      <c r="D22" s="890"/>
      <c r="E22" s="890"/>
      <c r="F22" s="890"/>
      <c r="G22" s="890"/>
      <c r="H22" s="890"/>
      <c r="I22" s="890"/>
    </row>
    <row r="24" spans="1:9">
      <c r="B24" s="882" t="s">
        <v>1117</v>
      </c>
    </row>
    <row r="27" spans="1:9" ht="27.75" customHeight="1">
      <c r="B27" s="891" t="s">
        <v>1116</v>
      </c>
      <c r="C27" s="1785" t="str">
        <f>+入力欄!D16</f>
        <v>○○○○○○工事（Ｒ６－１)</v>
      </c>
      <c r="D27" s="1786"/>
      <c r="E27" s="1787"/>
      <c r="F27" s="892" t="s">
        <v>141</v>
      </c>
      <c r="G27" s="1788" t="str">
        <f>+入力欄!M20</f>
        <v>自　令和６年４月２日     至　令和６年９月３０日</v>
      </c>
      <c r="H27" s="1789"/>
      <c r="I27" s="1790"/>
    </row>
    <row r="28" spans="1:9" ht="27" customHeight="1">
      <c r="B28" s="891" t="s">
        <v>649</v>
      </c>
      <c r="C28" s="1776" t="str">
        <f>+入力欄!M18</f>
        <v>令和６年４月１日</v>
      </c>
      <c r="D28" s="1777"/>
      <c r="E28" s="1778"/>
      <c r="F28" s="893" t="s">
        <v>1115</v>
      </c>
      <c r="G28" s="1779">
        <f>+入力欄!D23</f>
        <v>123456789</v>
      </c>
      <c r="H28" s="1780"/>
      <c r="I28" s="1781"/>
    </row>
    <row r="29" spans="1:9" ht="27" customHeight="1">
      <c r="B29" s="894" t="s">
        <v>1114</v>
      </c>
      <c r="C29" s="895"/>
      <c r="D29" s="896" t="s">
        <v>1113</v>
      </c>
      <c r="E29" s="1782"/>
      <c r="F29" s="1782"/>
      <c r="G29" s="1782"/>
      <c r="H29" s="1782"/>
      <c r="I29" s="1783"/>
    </row>
    <row r="30" spans="1:9" ht="18.75" customHeight="1">
      <c r="B30" s="897"/>
      <c r="C30" s="898"/>
      <c r="D30" s="899"/>
      <c r="E30" s="899"/>
      <c r="F30" s="899"/>
      <c r="G30" s="899"/>
      <c r="H30" s="899"/>
      <c r="I30" s="900"/>
    </row>
    <row r="31" spans="1:9" ht="18.75" customHeight="1">
      <c r="B31" s="901"/>
      <c r="C31" s="902" t="s">
        <v>1112</v>
      </c>
      <c r="D31" s="903"/>
      <c r="E31" s="903"/>
      <c r="F31" s="903"/>
      <c r="G31" s="903"/>
      <c r="H31" s="904"/>
      <c r="I31" s="900"/>
    </row>
    <row r="32" spans="1:9" ht="18.75" customHeight="1">
      <c r="B32" s="901"/>
      <c r="C32" s="905"/>
      <c r="D32" s="906"/>
      <c r="E32" s="906"/>
      <c r="F32" s="906"/>
      <c r="G32" s="906"/>
      <c r="H32" s="907"/>
      <c r="I32" s="900"/>
    </row>
    <row r="33" spans="2:9" ht="18.75" customHeight="1">
      <c r="B33" s="901"/>
      <c r="C33" s="905"/>
      <c r="D33" s="906"/>
      <c r="E33" s="906"/>
      <c r="F33" s="906"/>
      <c r="G33" s="906"/>
      <c r="H33" s="907"/>
      <c r="I33" s="900"/>
    </row>
    <row r="34" spans="2:9" ht="18.75" customHeight="1">
      <c r="B34" s="901"/>
      <c r="C34" s="905"/>
      <c r="D34" s="906"/>
      <c r="E34" s="906"/>
      <c r="F34" s="906"/>
      <c r="G34" s="906"/>
      <c r="H34" s="907"/>
      <c r="I34" s="900"/>
    </row>
    <row r="35" spans="2:9" ht="18.75" customHeight="1">
      <c r="B35" s="901"/>
      <c r="C35" s="905"/>
      <c r="D35" s="906"/>
      <c r="E35" s="906"/>
      <c r="F35" s="906"/>
      <c r="G35" s="906"/>
      <c r="H35" s="907"/>
      <c r="I35" s="900"/>
    </row>
    <row r="36" spans="2:9" ht="18.75" customHeight="1">
      <c r="B36" s="901"/>
      <c r="C36" s="905"/>
      <c r="D36" s="906"/>
      <c r="E36" s="906"/>
      <c r="F36" s="906"/>
      <c r="G36" s="906"/>
      <c r="H36" s="907"/>
      <c r="I36" s="900"/>
    </row>
    <row r="37" spans="2:9" ht="18.75" customHeight="1">
      <c r="B37" s="901"/>
      <c r="C37" s="905"/>
      <c r="D37" s="906"/>
      <c r="E37" s="906"/>
      <c r="F37" s="906"/>
      <c r="G37" s="906"/>
      <c r="H37" s="907"/>
      <c r="I37" s="900"/>
    </row>
    <row r="38" spans="2:9" ht="18.75" customHeight="1">
      <c r="B38" s="901"/>
      <c r="C38" s="905"/>
      <c r="D38" s="906"/>
      <c r="E38" s="906"/>
      <c r="F38" s="906"/>
      <c r="G38" s="906"/>
      <c r="H38" s="907"/>
      <c r="I38" s="900"/>
    </row>
    <row r="39" spans="2:9" ht="18.75" customHeight="1">
      <c r="B39" s="901"/>
      <c r="C39" s="905"/>
      <c r="D39" s="906"/>
      <c r="E39" s="906"/>
      <c r="F39" s="906"/>
      <c r="G39" s="906"/>
      <c r="H39" s="907"/>
      <c r="I39" s="900"/>
    </row>
    <row r="40" spans="2:9" ht="18.75" customHeight="1">
      <c r="B40" s="901"/>
      <c r="C40" s="905"/>
      <c r="D40" s="906"/>
      <c r="E40" s="906"/>
      <c r="F40" s="906"/>
      <c r="G40" s="906"/>
      <c r="H40" s="907"/>
      <c r="I40" s="900"/>
    </row>
    <row r="41" spans="2:9" ht="18.75" customHeight="1">
      <c r="B41" s="901"/>
      <c r="C41" s="905"/>
      <c r="D41" s="906"/>
      <c r="E41" s="906"/>
      <c r="F41" s="906"/>
      <c r="G41" s="906"/>
      <c r="H41" s="907"/>
      <c r="I41" s="900"/>
    </row>
    <row r="42" spans="2:9" ht="18.75" customHeight="1">
      <c r="B42" s="901"/>
      <c r="C42" s="908"/>
      <c r="D42" s="909"/>
      <c r="E42" s="909"/>
      <c r="F42" s="909"/>
      <c r="G42" s="909"/>
      <c r="H42" s="910"/>
      <c r="I42" s="900"/>
    </row>
    <row r="43" spans="2:9" ht="18.75" customHeight="1">
      <c r="B43" s="911"/>
      <c r="C43" s="912"/>
      <c r="D43" s="912"/>
      <c r="E43" s="912"/>
      <c r="F43" s="912"/>
      <c r="G43" s="912"/>
      <c r="H43" s="912"/>
      <c r="I43" s="913"/>
    </row>
    <row r="45" spans="2:9">
      <c r="B45" s="914" t="s">
        <v>1111</v>
      </c>
      <c r="C45" s="915" t="s">
        <v>1110</v>
      </c>
    </row>
    <row r="46" spans="2:9">
      <c r="C46" s="916" t="s">
        <v>1109</v>
      </c>
    </row>
    <row r="47" spans="2:9">
      <c r="B47" s="917"/>
      <c r="C47" s="915"/>
    </row>
  </sheetData>
  <mergeCells count="6">
    <mergeCell ref="C28:E28"/>
    <mergeCell ref="G28:I28"/>
    <mergeCell ref="E29:I29"/>
    <mergeCell ref="G9:I9"/>
    <mergeCell ref="C27:E27"/>
    <mergeCell ref="G27:I27"/>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28"/>
  <sheetViews>
    <sheetView view="pageBreakPreview" zoomScale="85" zoomScaleNormal="100" zoomScaleSheetLayoutView="85" workbookViewId="0">
      <selection activeCell="D19" sqref="D19"/>
    </sheetView>
  </sheetViews>
  <sheetFormatPr defaultRowHeight="13.5"/>
  <cols>
    <col min="1" max="14" width="11.5" style="146" customWidth="1"/>
    <col min="15" max="16384" width="9" style="146"/>
  </cols>
  <sheetData>
    <row r="1" spans="1:14" s="144" customFormat="1" ht="24" customHeight="1">
      <c r="A1" s="144" t="s">
        <v>1826</v>
      </c>
      <c r="H1" s="144" t="str">
        <f>A1</f>
        <v>第7号様式</v>
      </c>
      <c r="N1" s="145" t="s">
        <v>398</v>
      </c>
    </row>
    <row r="2" spans="1:14" ht="24" customHeight="1"/>
    <row r="3" spans="1:14" ht="25.5" customHeight="1">
      <c r="A3" s="183"/>
      <c r="B3" s="184"/>
      <c r="C3" s="184"/>
      <c r="D3" s="185"/>
      <c r="E3" s="185"/>
      <c r="F3" s="184"/>
      <c r="G3" s="186"/>
      <c r="H3" s="183"/>
      <c r="I3" s="184"/>
      <c r="J3" s="184"/>
      <c r="K3" s="185"/>
      <c r="L3" s="185"/>
      <c r="M3" s="184"/>
      <c r="N3" s="186"/>
    </row>
    <row r="4" spans="1:14" ht="25.5" customHeight="1">
      <c r="A4" s="1796" t="s">
        <v>583</v>
      </c>
      <c r="B4" s="1792"/>
      <c r="C4" s="1792"/>
      <c r="D4" s="1792"/>
      <c r="E4" s="1792"/>
      <c r="F4" s="1792"/>
      <c r="G4" s="1797"/>
      <c r="H4" s="1796" t="s">
        <v>583</v>
      </c>
      <c r="I4" s="1792"/>
      <c r="J4" s="1792"/>
      <c r="K4" s="1792"/>
      <c r="L4" s="1792"/>
      <c r="M4" s="1792"/>
      <c r="N4" s="1797"/>
    </row>
    <row r="5" spans="1:14" ht="25.5" customHeight="1">
      <c r="A5" s="187"/>
      <c r="B5" s="155"/>
      <c r="C5" s="155"/>
      <c r="D5" s="155"/>
      <c r="E5" s="155"/>
      <c r="F5" s="155"/>
      <c r="G5" s="188"/>
      <c r="H5" s="187"/>
      <c r="I5" s="155"/>
      <c r="J5" s="155"/>
      <c r="K5" s="155"/>
      <c r="L5" s="155"/>
      <c r="M5" s="155"/>
      <c r="N5" s="188"/>
    </row>
    <row r="6" spans="1:14" ht="25.5" customHeight="1">
      <c r="A6" s="187"/>
      <c r="B6" s="150" t="s">
        <v>424</v>
      </c>
      <c r="C6" s="150"/>
      <c r="D6" s="150"/>
      <c r="E6" s="150"/>
      <c r="F6" s="150"/>
      <c r="G6" s="188"/>
      <c r="H6" s="187"/>
      <c r="I6" s="150" t="s">
        <v>424</v>
      </c>
      <c r="J6" s="150"/>
      <c r="K6" s="150"/>
      <c r="L6" s="150"/>
      <c r="M6" s="150"/>
      <c r="N6" s="188"/>
    </row>
    <row r="7" spans="1:14" ht="25.5" customHeight="1">
      <c r="A7" s="187"/>
      <c r="B7" s="155"/>
      <c r="C7" s="155"/>
      <c r="D7" s="189"/>
      <c r="E7" s="189"/>
      <c r="F7" s="155"/>
      <c r="G7" s="188"/>
      <c r="H7" s="187"/>
      <c r="I7" s="155"/>
      <c r="J7" s="155"/>
      <c r="K7" s="189"/>
      <c r="L7" s="189"/>
      <c r="M7" s="155"/>
      <c r="N7" s="188"/>
    </row>
    <row r="8" spans="1:14" ht="39" customHeight="1">
      <c r="A8" s="1794" t="s">
        <v>180</v>
      </c>
      <c r="B8" s="1795"/>
      <c r="C8" s="1795"/>
      <c r="D8" s="1800" t="str">
        <f>+入力欄!M34&amp;"
"&amp;入力欄!D16</f>
        <v>第4300000000000号
○○○○○○工事（Ｒ６－１)</v>
      </c>
      <c r="E8" s="1800"/>
      <c r="F8" s="1800"/>
      <c r="G8" s="1801"/>
      <c r="H8" s="1794" t="s">
        <v>180</v>
      </c>
      <c r="I8" s="1795"/>
      <c r="J8" s="1795"/>
      <c r="K8" s="190" t="s">
        <v>425</v>
      </c>
      <c r="L8" s="189"/>
      <c r="M8" s="189"/>
      <c r="N8" s="188"/>
    </row>
    <row r="9" spans="1:14" ht="25.5" customHeight="1">
      <c r="A9" s="1794" t="s">
        <v>428</v>
      </c>
      <c r="B9" s="1795"/>
      <c r="C9" s="1795"/>
      <c r="D9" s="662" t="str">
        <f>+入力欄!$M$18</f>
        <v>令和６年４月１日</v>
      </c>
      <c r="F9" s="155"/>
      <c r="G9" s="188"/>
      <c r="H9" s="1794" t="s">
        <v>428</v>
      </c>
      <c r="I9" s="1795"/>
      <c r="J9" s="1795"/>
      <c r="K9" s="190" t="s">
        <v>1758</v>
      </c>
      <c r="L9" s="155"/>
      <c r="M9" s="155"/>
      <c r="N9" s="188"/>
    </row>
    <row r="10" spans="1:14" ht="25.5" customHeight="1">
      <c r="A10" s="1794" t="s">
        <v>427</v>
      </c>
      <c r="B10" s="1795"/>
      <c r="C10" s="1795"/>
      <c r="D10" s="1798">
        <f>+入力欄!$D$23</f>
        <v>123456789</v>
      </c>
      <c r="E10" s="1798"/>
      <c r="F10" s="155"/>
      <c r="G10" s="188"/>
      <c r="H10" s="1794" t="s">
        <v>427</v>
      </c>
      <c r="I10" s="1795"/>
      <c r="J10" s="1795"/>
      <c r="K10" s="190" t="s">
        <v>426</v>
      </c>
      <c r="L10" s="155"/>
      <c r="M10" s="155"/>
      <c r="N10" s="188"/>
    </row>
    <row r="11" spans="1:14" ht="25.5" customHeight="1">
      <c r="A11" s="1794" t="s">
        <v>429</v>
      </c>
      <c r="B11" s="1795"/>
      <c r="C11" s="1795"/>
      <c r="D11" s="1799">
        <v>1</v>
      </c>
      <c r="E11" s="1799"/>
      <c r="F11" s="155"/>
      <c r="G11" s="188"/>
      <c r="H11" s="1794" t="s">
        <v>429</v>
      </c>
      <c r="I11" s="1795"/>
      <c r="J11" s="1795"/>
      <c r="K11" s="190" t="s">
        <v>430</v>
      </c>
      <c r="L11" s="155"/>
      <c r="M11" s="155"/>
      <c r="N11" s="188"/>
    </row>
    <row r="12" spans="1:14" ht="25.5" customHeight="1">
      <c r="A12" s="1794" t="s">
        <v>181</v>
      </c>
      <c r="B12" s="1795"/>
      <c r="C12" s="1795"/>
      <c r="D12" s="191"/>
      <c r="E12" s="192"/>
      <c r="F12" s="192"/>
      <c r="G12" s="188"/>
      <c r="H12" s="1794" t="s">
        <v>181</v>
      </c>
      <c r="I12" s="1795"/>
      <c r="J12" s="1795"/>
      <c r="K12" s="190" t="s">
        <v>431</v>
      </c>
      <c r="L12" s="155"/>
      <c r="M12" s="155"/>
      <c r="N12" s="188"/>
    </row>
    <row r="13" spans="1:14" ht="15" customHeight="1">
      <c r="A13" s="193"/>
      <c r="B13" s="194"/>
      <c r="C13" s="194"/>
      <c r="D13" s="194"/>
      <c r="E13" s="194"/>
      <c r="F13" s="194"/>
      <c r="G13" s="195"/>
      <c r="H13" s="193"/>
      <c r="I13" s="194"/>
      <c r="J13" s="194"/>
      <c r="K13" s="196" t="s">
        <v>432</v>
      </c>
      <c r="L13" s="194"/>
      <c r="M13" s="194"/>
      <c r="N13" s="195"/>
    </row>
    <row r="14" spans="1:14" ht="24" customHeight="1"/>
    <row r="15" spans="1:14" ht="24" customHeight="1">
      <c r="A15" s="197"/>
      <c r="B15" s="198"/>
      <c r="C15" s="198"/>
      <c r="D15" s="198"/>
      <c r="E15" s="198"/>
      <c r="F15" s="198"/>
      <c r="G15" s="199"/>
      <c r="H15" s="197"/>
      <c r="I15" s="198"/>
      <c r="J15" s="198"/>
      <c r="K15" s="198"/>
      <c r="L15" s="198"/>
      <c r="M15" s="198"/>
      <c r="N15" s="199"/>
    </row>
    <row r="16" spans="1:14" ht="24" customHeight="1">
      <c r="A16" s="1791" t="s">
        <v>584</v>
      </c>
      <c r="B16" s="1792"/>
      <c r="C16" s="1792"/>
      <c r="D16" s="1792"/>
      <c r="E16" s="1792"/>
      <c r="F16" s="1792"/>
      <c r="G16" s="1793"/>
      <c r="H16" s="1791" t="s">
        <v>584</v>
      </c>
      <c r="I16" s="1792"/>
      <c r="J16" s="1792"/>
      <c r="K16" s="1792"/>
      <c r="L16" s="1792"/>
      <c r="M16" s="1792"/>
      <c r="N16" s="1793"/>
    </row>
    <row r="17" spans="1:14" ht="24" customHeight="1">
      <c r="A17" s="200"/>
      <c r="B17" s="155"/>
      <c r="C17" s="155"/>
      <c r="D17" s="155"/>
      <c r="E17" s="155"/>
      <c r="F17" s="155"/>
      <c r="G17" s="201"/>
      <c r="H17" s="200"/>
      <c r="I17" s="155"/>
      <c r="J17" s="155"/>
      <c r="K17" s="155"/>
      <c r="L17" s="155"/>
      <c r="M17" s="155"/>
      <c r="N17" s="201"/>
    </row>
    <row r="18" spans="1:14" ht="24" customHeight="1">
      <c r="A18" s="202" t="s">
        <v>182</v>
      </c>
      <c r="B18" s="155"/>
      <c r="C18" s="155"/>
      <c r="D18" s="155"/>
      <c r="E18" s="155"/>
      <c r="F18" s="155"/>
      <c r="G18" s="201"/>
      <c r="H18" s="202" t="s">
        <v>182</v>
      </c>
      <c r="I18" s="155"/>
      <c r="J18" s="155"/>
      <c r="K18" s="155"/>
      <c r="L18" s="155"/>
      <c r="M18" s="155"/>
      <c r="N18" s="201"/>
    </row>
    <row r="19" spans="1:14" ht="24" customHeight="1">
      <c r="A19" s="203" t="s">
        <v>183</v>
      </c>
      <c r="B19" s="155"/>
      <c r="C19" s="155"/>
      <c r="D19" s="155"/>
      <c r="E19" s="155"/>
      <c r="F19" s="155"/>
      <c r="G19" s="201"/>
      <c r="H19" s="203" t="s">
        <v>183</v>
      </c>
      <c r="I19" s="155"/>
      <c r="J19" s="155"/>
      <c r="K19" s="155"/>
      <c r="L19" s="155"/>
      <c r="M19" s="155"/>
      <c r="N19" s="201"/>
    </row>
    <row r="20" spans="1:14" ht="24" customHeight="1">
      <c r="A20" s="204" t="s">
        <v>184</v>
      </c>
      <c r="B20" s="155"/>
      <c r="C20" s="155"/>
      <c r="D20" s="155"/>
      <c r="E20" s="155"/>
      <c r="F20" s="155"/>
      <c r="G20" s="201"/>
      <c r="H20" s="204" t="s">
        <v>184</v>
      </c>
      <c r="I20" s="155"/>
      <c r="J20" s="155"/>
      <c r="K20" s="155"/>
      <c r="L20" s="155"/>
      <c r="M20" s="155"/>
      <c r="N20" s="201"/>
    </row>
    <row r="21" spans="1:14" ht="24" customHeight="1">
      <c r="A21" s="205"/>
      <c r="B21" s="155"/>
      <c r="C21" s="155"/>
      <c r="D21" s="155"/>
      <c r="E21" s="155"/>
      <c r="F21" s="155"/>
      <c r="G21" s="201"/>
      <c r="H21" s="205"/>
      <c r="I21" s="155"/>
      <c r="J21" s="155"/>
      <c r="K21" s="155"/>
      <c r="L21" s="155"/>
      <c r="M21" s="155"/>
      <c r="N21" s="201"/>
    </row>
    <row r="22" spans="1:14" ht="24" customHeight="1">
      <c r="A22" s="203" t="s">
        <v>185</v>
      </c>
      <c r="B22" s="155"/>
      <c r="C22" s="155"/>
      <c r="D22" s="155"/>
      <c r="E22" s="155"/>
      <c r="F22" s="155"/>
      <c r="G22" s="201"/>
      <c r="H22" s="203" t="s">
        <v>185</v>
      </c>
      <c r="I22" s="155"/>
      <c r="J22" s="155"/>
      <c r="K22" s="155"/>
      <c r="L22" s="155"/>
      <c r="M22" s="155"/>
      <c r="N22" s="201"/>
    </row>
    <row r="23" spans="1:14" ht="24" customHeight="1">
      <c r="A23" s="205"/>
      <c r="B23" s="155"/>
      <c r="C23" s="155"/>
      <c r="D23" s="155"/>
      <c r="E23" s="155"/>
      <c r="F23" s="155"/>
      <c r="G23" s="201"/>
      <c r="H23" s="205"/>
      <c r="I23" s="155"/>
      <c r="J23" s="155"/>
      <c r="K23" s="155"/>
      <c r="L23" s="155"/>
      <c r="M23" s="155"/>
      <c r="N23" s="201"/>
    </row>
    <row r="24" spans="1:14" ht="24" customHeight="1">
      <c r="A24" s="206" t="s">
        <v>864</v>
      </c>
      <c r="B24" s="155"/>
      <c r="C24" s="155"/>
      <c r="D24" s="155"/>
      <c r="E24" s="155"/>
      <c r="F24" s="155"/>
      <c r="G24" s="201"/>
      <c r="H24" s="206" t="s">
        <v>864</v>
      </c>
      <c r="I24" s="155"/>
      <c r="J24" s="155"/>
      <c r="K24" s="155"/>
      <c r="L24" s="155"/>
      <c r="M24" s="155"/>
      <c r="N24" s="201"/>
    </row>
    <row r="25" spans="1:14" ht="24" customHeight="1">
      <c r="A25" s="207" t="s">
        <v>186</v>
      </c>
      <c r="B25" s="155"/>
      <c r="C25" s="155"/>
      <c r="D25" s="155"/>
      <c r="E25" s="155"/>
      <c r="F25" s="155"/>
      <c r="G25" s="201"/>
      <c r="H25" s="207" t="s">
        <v>186</v>
      </c>
      <c r="I25" s="155"/>
      <c r="J25" s="155"/>
      <c r="K25" s="155"/>
      <c r="L25" s="155"/>
      <c r="M25" s="155"/>
      <c r="N25" s="201"/>
    </row>
    <row r="26" spans="1:14" ht="24" customHeight="1">
      <c r="A26" s="207" t="s">
        <v>187</v>
      </c>
      <c r="B26" s="155"/>
      <c r="C26" s="155"/>
      <c r="D26" s="155"/>
      <c r="E26" s="155"/>
      <c r="F26" s="155"/>
      <c r="G26" s="201"/>
      <c r="H26" s="207" t="s">
        <v>187</v>
      </c>
      <c r="I26" s="155"/>
      <c r="J26" s="155"/>
      <c r="K26" s="155"/>
      <c r="L26" s="155"/>
      <c r="M26" s="155"/>
      <c r="N26" s="201"/>
    </row>
    <row r="27" spans="1:14" ht="24" customHeight="1">
      <c r="A27" s="200"/>
      <c r="B27" s="155"/>
      <c r="C27" s="155"/>
      <c r="D27" s="155"/>
      <c r="E27" s="155"/>
      <c r="F27" s="155"/>
      <c r="G27" s="201"/>
      <c r="H27" s="200"/>
      <c r="I27" s="155"/>
      <c r="J27" s="155"/>
      <c r="K27" s="155"/>
      <c r="L27" s="155"/>
      <c r="M27" s="155"/>
      <c r="N27" s="201"/>
    </row>
    <row r="28" spans="1:14" ht="24" customHeight="1">
      <c r="A28" s="208"/>
      <c r="B28" s="209"/>
      <c r="C28" s="209"/>
      <c r="D28" s="209"/>
      <c r="E28" s="209"/>
      <c r="F28" s="209"/>
      <c r="G28" s="210"/>
      <c r="H28" s="208"/>
      <c r="I28" s="209"/>
      <c r="J28" s="209"/>
      <c r="K28" s="209"/>
      <c r="L28" s="209"/>
      <c r="M28" s="209"/>
      <c r="N28" s="210"/>
    </row>
  </sheetData>
  <mergeCells count="17">
    <mergeCell ref="H4:N4"/>
    <mergeCell ref="H8:J8"/>
    <mergeCell ref="D10:E10"/>
    <mergeCell ref="D11:E11"/>
    <mergeCell ref="D8:G8"/>
    <mergeCell ref="H9:J9"/>
    <mergeCell ref="H10:J10"/>
    <mergeCell ref="H11:J11"/>
    <mergeCell ref="A4:G4"/>
    <mergeCell ref="A8:C8"/>
    <mergeCell ref="A9:C9"/>
    <mergeCell ref="A10:C10"/>
    <mergeCell ref="H16:N16"/>
    <mergeCell ref="A11:C11"/>
    <mergeCell ref="A12:C12"/>
    <mergeCell ref="H12:J12"/>
    <mergeCell ref="A16:G16"/>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36"/>
  <sheetViews>
    <sheetView showGridLines="0" view="pageBreakPreview" zoomScaleNormal="95" zoomScaleSheetLayoutView="100" workbookViewId="0">
      <selection activeCell="M11" sqref="M11"/>
    </sheetView>
  </sheetViews>
  <sheetFormatPr defaultColWidth="2.375" defaultRowHeight="13.5"/>
  <cols>
    <col min="1" max="16384" width="2.375" style="1268"/>
  </cols>
  <sheetData>
    <row r="1" spans="1:36">
      <c r="A1" s="168" t="s">
        <v>1986</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row>
    <row r="2" spans="1:36">
      <c r="A2" s="639"/>
      <c r="B2" s="639"/>
      <c r="C2" s="639"/>
      <c r="D2" s="639"/>
      <c r="E2" s="639"/>
      <c r="F2" s="639"/>
      <c r="G2" s="639"/>
      <c r="H2" s="639"/>
      <c r="I2" s="639"/>
      <c r="J2" s="639"/>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row>
    <row r="3" spans="1:36">
      <c r="A3" s="639"/>
      <c r="B3" s="639"/>
      <c r="C3" s="639"/>
      <c r="D3" s="639"/>
      <c r="E3" s="639"/>
      <c r="F3" s="639"/>
      <c r="G3" s="639"/>
      <c r="H3" s="639"/>
      <c r="I3" s="639"/>
      <c r="J3" s="639"/>
      <c r="K3" s="639"/>
      <c r="L3" s="639"/>
      <c r="M3" s="639"/>
      <c r="N3" s="639"/>
      <c r="O3" s="639"/>
      <c r="P3" s="639"/>
      <c r="Q3" s="639"/>
      <c r="R3" s="639"/>
      <c r="S3" s="639"/>
      <c r="T3" s="639"/>
      <c r="U3" s="639"/>
      <c r="V3" s="639"/>
      <c r="W3" s="639"/>
      <c r="X3" s="639"/>
      <c r="Y3" s="639"/>
      <c r="Z3" s="1265" t="s">
        <v>1108</v>
      </c>
      <c r="AA3" s="1677" t="s">
        <v>2205</v>
      </c>
      <c r="AB3" s="1677"/>
      <c r="AC3" s="1677"/>
      <c r="AD3" s="1677"/>
      <c r="AE3" s="1677"/>
      <c r="AF3" s="1677"/>
      <c r="AG3" s="1677"/>
      <c r="AH3" s="1677"/>
      <c r="AI3" s="1677"/>
      <c r="AJ3" s="639"/>
    </row>
    <row r="4" spans="1:36">
      <c r="A4" s="639"/>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row>
    <row r="5" spans="1:36">
      <c r="A5" s="639"/>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row>
    <row r="6" spans="1:36" s="1321" customFormat="1" ht="30" customHeight="1">
      <c r="A6" s="643"/>
      <c r="B6" s="643"/>
      <c r="C6" s="643"/>
      <c r="D6" s="643"/>
      <c r="E6" s="643"/>
      <c r="F6" s="643"/>
      <c r="G6" s="643"/>
      <c r="H6" s="643"/>
      <c r="I6" s="643" t="s">
        <v>1629</v>
      </c>
      <c r="J6" s="643"/>
      <c r="K6" s="643"/>
      <c r="L6" s="643"/>
      <c r="M6" s="643"/>
      <c r="N6" s="918" t="s">
        <v>1131</v>
      </c>
      <c r="O6" s="1807"/>
      <c r="P6" s="1807"/>
      <c r="Q6" s="1807"/>
      <c r="R6" s="1807"/>
      <c r="S6" s="1807"/>
      <c r="T6" s="1807"/>
      <c r="U6" s="1807"/>
      <c r="V6" s="1807"/>
      <c r="W6" s="1807"/>
      <c r="X6" s="1807"/>
      <c r="Y6" s="1807"/>
      <c r="Z6" s="1807"/>
      <c r="AA6" s="643" t="s">
        <v>1630</v>
      </c>
      <c r="AB6" s="643"/>
      <c r="AC6" s="643"/>
      <c r="AD6" s="643"/>
      <c r="AE6" s="643"/>
      <c r="AF6" s="643"/>
      <c r="AG6" s="643"/>
      <c r="AH6" s="643"/>
      <c r="AI6" s="643"/>
      <c r="AJ6" s="643"/>
    </row>
    <row r="7" spans="1:36">
      <c r="A7" s="639"/>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row>
    <row r="8" spans="1:36">
      <c r="A8" s="639"/>
      <c r="B8" s="639" t="str">
        <f>+入力欄!U8</f>
        <v>沖縄県公営企業管理者</v>
      </c>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row>
    <row r="9" spans="1:36">
      <c r="A9" s="639"/>
      <c r="B9" s="639" t="str">
        <f>+入力欄!U9</f>
        <v>企業局長 　宮城　力　　殿</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row>
    <row r="10" spans="1:36">
      <c r="A10" s="639"/>
      <c r="B10" s="639"/>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row>
    <row r="11" spans="1:36">
      <c r="A11" s="639"/>
      <c r="B11" s="639"/>
      <c r="C11" s="639"/>
      <c r="D11" s="639"/>
      <c r="E11" s="639"/>
      <c r="F11" s="639"/>
      <c r="G11" s="639"/>
      <c r="H11" s="639"/>
      <c r="I11" s="639"/>
      <c r="J11" s="639"/>
      <c r="K11" s="639"/>
      <c r="L11" s="639"/>
      <c r="M11" s="639"/>
      <c r="N11" s="639"/>
      <c r="O11" s="639"/>
      <c r="P11" s="639"/>
      <c r="Q11" s="639"/>
      <c r="R11" s="639"/>
      <c r="S11" s="639"/>
      <c r="T11" s="639"/>
      <c r="U11" s="1265" t="s">
        <v>1631</v>
      </c>
      <c r="V11" s="1808" t="str">
        <f>+入力欄!$T$26</f>
        <v>沖縄県那覇市○○－○　○○ビル○階</v>
      </c>
      <c r="W11" s="1808"/>
      <c r="X11" s="1808"/>
      <c r="Y11" s="1808"/>
      <c r="Z11" s="1808"/>
      <c r="AA11" s="1808"/>
      <c r="AB11" s="1808"/>
      <c r="AC11" s="1808"/>
      <c r="AD11" s="1808"/>
      <c r="AE11" s="1808"/>
      <c r="AF11" s="1808"/>
      <c r="AG11" s="1808"/>
      <c r="AH11" s="1808"/>
      <c r="AI11" s="1808"/>
      <c r="AJ11" s="1808"/>
    </row>
    <row r="12" spans="1:36">
      <c r="A12" s="639"/>
      <c r="B12" s="639"/>
      <c r="C12" s="639"/>
      <c r="D12" s="639"/>
      <c r="E12" s="639"/>
      <c r="F12" s="639"/>
      <c r="G12" s="639"/>
      <c r="H12" s="639"/>
      <c r="I12" s="639"/>
      <c r="J12" s="639"/>
      <c r="K12" s="639"/>
      <c r="L12" s="639"/>
      <c r="M12" s="639"/>
      <c r="N12" s="639"/>
      <c r="O12" s="639"/>
      <c r="P12" s="639"/>
      <c r="Q12" s="639"/>
      <c r="R12" s="639"/>
      <c r="S12" s="639"/>
      <c r="T12" s="639"/>
      <c r="U12" s="1265" t="s">
        <v>2405</v>
      </c>
      <c r="V12" s="639" t="str">
        <f>+入力欄!$T$27</f>
        <v>株式会社　○○建設</v>
      </c>
      <c r="W12" s="639"/>
      <c r="X12" s="639"/>
      <c r="Y12" s="1266"/>
      <c r="Z12" s="1266"/>
      <c r="AA12" s="1266"/>
      <c r="AB12" s="1266"/>
      <c r="AC12" s="1266"/>
      <c r="AD12" s="1266"/>
      <c r="AE12" s="1266"/>
      <c r="AF12" s="1266"/>
      <c r="AG12" s="1266"/>
      <c r="AH12" s="1266"/>
      <c r="AI12" s="1266"/>
      <c r="AJ12" s="639"/>
    </row>
    <row r="13" spans="1:36">
      <c r="A13" s="639"/>
      <c r="B13" s="639"/>
      <c r="C13" s="639"/>
      <c r="D13" s="639"/>
      <c r="E13" s="639"/>
      <c r="F13" s="639"/>
      <c r="G13" s="639"/>
      <c r="H13" s="639"/>
      <c r="I13" s="639"/>
      <c r="J13" s="639"/>
      <c r="K13" s="639"/>
      <c r="L13" s="639"/>
      <c r="M13" s="639"/>
      <c r="N13" s="639"/>
      <c r="O13" s="639"/>
      <c r="P13" s="639"/>
      <c r="Q13" s="639"/>
      <c r="R13" s="639"/>
      <c r="S13" s="639"/>
      <c r="T13" s="639"/>
      <c r="U13" s="1265" t="s">
        <v>1632</v>
      </c>
      <c r="V13" s="639" t="str">
        <f>+入力欄!$M$28</f>
        <v>代表取締役　△△　△△</v>
      </c>
      <c r="W13" s="639"/>
      <c r="X13" s="639"/>
      <c r="Y13" s="1266"/>
      <c r="Z13" s="1266"/>
      <c r="AA13" s="1266"/>
      <c r="AB13" s="1266"/>
      <c r="AC13" s="1266"/>
      <c r="AD13" s="1266"/>
      <c r="AE13" s="1266"/>
      <c r="AF13" s="1266"/>
      <c r="AG13" s="1266"/>
      <c r="AH13" s="1804" t="s">
        <v>702</v>
      </c>
      <c r="AI13" s="1804"/>
      <c r="AJ13" s="639"/>
    </row>
    <row r="14" spans="1:36">
      <c r="A14" s="639"/>
      <c r="B14" s="639"/>
      <c r="C14" s="639"/>
      <c r="D14" s="639"/>
      <c r="E14" s="639"/>
      <c r="F14" s="639"/>
      <c r="G14" s="639"/>
      <c r="H14" s="639"/>
      <c r="I14" s="639"/>
      <c r="J14" s="639"/>
      <c r="K14" s="639"/>
      <c r="L14" s="639"/>
      <c r="M14" s="639"/>
      <c r="N14" s="639"/>
      <c r="P14" s="1470"/>
      <c r="Q14" s="1470"/>
      <c r="R14" s="1470"/>
      <c r="S14" s="1470"/>
      <c r="T14" s="1470"/>
      <c r="U14" s="1470"/>
      <c r="V14" s="1470"/>
      <c r="W14" s="1471"/>
      <c r="X14" s="1471"/>
      <c r="Y14" s="1471"/>
      <c r="Z14" s="1471"/>
      <c r="AA14" s="1471"/>
      <c r="AB14" s="1471"/>
      <c r="AC14" s="1470"/>
      <c r="AD14" s="1471"/>
      <c r="AE14" s="1471"/>
      <c r="AF14" s="1472" t="s">
        <v>2456</v>
      </c>
      <c r="AG14" s="641"/>
      <c r="AH14" s="639"/>
      <c r="AI14" s="639"/>
      <c r="AJ14" s="639"/>
    </row>
    <row r="15" spans="1:36">
      <c r="A15" s="639"/>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row>
    <row r="16" spans="1:36">
      <c r="A16" s="639"/>
      <c r="B16" s="639" t="s">
        <v>1633</v>
      </c>
      <c r="C16" s="639"/>
      <c r="D16" s="639"/>
      <c r="E16" s="639"/>
      <c r="F16" s="639"/>
      <c r="G16" s="639"/>
      <c r="H16" s="639"/>
      <c r="I16" s="639"/>
      <c r="J16" s="639"/>
      <c r="K16" s="639"/>
      <c r="L16" s="639"/>
      <c r="M16" s="639"/>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row>
    <row r="17" spans="1:36">
      <c r="A17" s="639"/>
      <c r="B17" s="639"/>
      <c r="C17" s="639"/>
      <c r="D17" s="639"/>
      <c r="E17" s="639"/>
      <c r="F17" s="639"/>
      <c r="G17" s="639"/>
      <c r="H17" s="639"/>
      <c r="I17" s="639"/>
      <c r="J17" s="639"/>
      <c r="K17" s="639"/>
      <c r="L17" s="639"/>
      <c r="M17" s="639"/>
      <c r="N17" s="639"/>
      <c r="O17" s="639"/>
      <c r="P17" s="639"/>
      <c r="Q17" s="639"/>
      <c r="R17" s="639"/>
      <c r="S17" s="639"/>
      <c r="T17" s="639"/>
      <c r="U17" s="639"/>
      <c r="V17" s="639"/>
      <c r="W17" s="639"/>
      <c r="X17" s="639"/>
      <c r="Y17" s="639"/>
      <c r="Z17" s="639"/>
      <c r="AA17" s="639"/>
      <c r="AB17" s="639"/>
      <c r="AC17" s="639"/>
      <c r="AD17" s="639"/>
      <c r="AE17" s="639"/>
      <c r="AF17" s="639"/>
      <c r="AG17" s="639"/>
      <c r="AH17" s="639"/>
      <c r="AI17" s="639"/>
      <c r="AJ17" s="639"/>
    </row>
    <row r="18" spans="1:36">
      <c r="A18" s="639"/>
      <c r="B18" s="639"/>
      <c r="C18" s="639"/>
      <c r="D18" s="1465" t="s">
        <v>1634</v>
      </c>
      <c r="E18" s="1465"/>
      <c r="F18" s="1465"/>
      <c r="G18" s="1465"/>
      <c r="H18" s="1466" t="s">
        <v>2454</v>
      </c>
      <c r="I18" s="1467"/>
      <c r="J18" s="1467"/>
      <c r="K18" s="1467"/>
      <c r="L18" s="1467"/>
      <c r="M18" s="1468"/>
      <c r="N18" s="1468"/>
      <c r="O18" s="1468"/>
      <c r="P18" s="1468"/>
      <c r="Q18" s="1468"/>
      <c r="R18" s="1468"/>
      <c r="S18" s="1468"/>
      <c r="T18" s="1468"/>
      <c r="U18" s="1468"/>
      <c r="V18" s="1468"/>
      <c r="W18" s="1468"/>
      <c r="X18" s="1468"/>
      <c r="Y18" s="1468"/>
      <c r="Z18" s="1467" t="s">
        <v>2455</v>
      </c>
      <c r="AA18" s="1468"/>
      <c r="AB18" s="1468"/>
      <c r="AC18" s="1468"/>
      <c r="AD18" s="1468"/>
      <c r="AE18" s="1468"/>
      <c r="AF18" s="1469"/>
      <c r="AG18" s="639"/>
      <c r="AH18" s="639"/>
      <c r="AI18" s="639"/>
      <c r="AJ18" s="639"/>
    </row>
    <row r="19" spans="1:36">
      <c r="D19" s="1322"/>
      <c r="U19" s="1323"/>
      <c r="V19" s="1803"/>
      <c r="W19" s="1803"/>
      <c r="X19" s="1803"/>
      <c r="Y19" s="1803"/>
      <c r="Z19" s="1803"/>
      <c r="AA19" s="1803"/>
      <c r="AB19" s="1803"/>
      <c r="AC19" s="1803"/>
      <c r="AD19" s="1803"/>
      <c r="AE19" s="1803"/>
      <c r="AF19" s="1803"/>
    </row>
    <row r="21" spans="1:36">
      <c r="B21" s="1268" t="s">
        <v>1635</v>
      </c>
      <c r="I21" s="1666"/>
      <c r="J21" s="1666"/>
      <c r="K21" s="1666"/>
      <c r="L21" s="1666"/>
      <c r="M21" s="1666"/>
      <c r="N21" s="1666"/>
      <c r="O21" s="1666"/>
      <c r="P21" s="1666"/>
      <c r="Q21" s="1666"/>
      <c r="R21" s="1666"/>
      <c r="S21" s="1666"/>
      <c r="T21" s="1666"/>
      <c r="U21" s="1666"/>
      <c r="V21" s="1268" t="s">
        <v>1636</v>
      </c>
    </row>
    <row r="23" spans="1:36">
      <c r="B23" s="639" t="s">
        <v>1116</v>
      </c>
      <c r="C23" s="639"/>
      <c r="D23" s="639"/>
      <c r="E23" s="639"/>
      <c r="F23" s="639"/>
      <c r="G23" s="1320" t="str">
        <f>+入力欄!$D$16</f>
        <v>○○○○○○工事（Ｒ６－１)</v>
      </c>
      <c r="H23" s="1316"/>
      <c r="I23" s="1316"/>
      <c r="J23" s="1316"/>
      <c r="K23" s="1316"/>
      <c r="L23" s="1316"/>
      <c r="M23" s="1316"/>
      <c r="N23" s="1316"/>
      <c r="O23" s="1316"/>
      <c r="P23" s="1316"/>
      <c r="Q23" s="1316"/>
      <c r="R23" s="1316"/>
      <c r="S23" s="1316"/>
      <c r="T23" s="1316"/>
      <c r="U23" s="1316"/>
      <c r="V23" s="1316"/>
      <c r="W23" s="1316"/>
      <c r="X23" s="1316"/>
      <c r="Y23" s="1316"/>
      <c r="Z23" s="1316"/>
      <c r="AA23" s="1316"/>
      <c r="AB23" s="1316"/>
      <c r="AC23" s="1316"/>
      <c r="AD23" s="1316"/>
      <c r="AE23" s="1316"/>
      <c r="AF23" s="1316"/>
      <c r="AG23" s="1316"/>
      <c r="AH23" s="1316"/>
    </row>
    <row r="24" spans="1:36">
      <c r="B24" s="639"/>
      <c r="C24" s="639"/>
      <c r="D24" s="639"/>
      <c r="E24" s="639"/>
      <c r="F24" s="1316"/>
      <c r="G24" s="1316"/>
      <c r="H24" s="1316"/>
      <c r="I24" s="1316"/>
      <c r="J24" s="1316"/>
      <c r="K24" s="1316"/>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row>
    <row r="25" spans="1:36">
      <c r="B25" s="639" t="s">
        <v>1637</v>
      </c>
      <c r="C25" s="639"/>
      <c r="D25" s="639"/>
      <c r="E25" s="639"/>
      <c r="F25" s="639"/>
      <c r="G25" s="1320" t="str">
        <f>+入力欄!$M$18</f>
        <v>令和６年４月１日</v>
      </c>
      <c r="H25" s="1318"/>
      <c r="I25" s="1318"/>
      <c r="J25" s="1318"/>
      <c r="K25" s="1318"/>
      <c r="L25" s="1318"/>
      <c r="M25" s="1318"/>
      <c r="N25" s="1318"/>
      <c r="O25" s="919"/>
      <c r="P25" s="919"/>
      <c r="Q25" s="919"/>
      <c r="R25" s="919"/>
      <c r="S25" s="919"/>
      <c r="T25" s="919"/>
      <c r="U25" s="919"/>
      <c r="V25" s="919"/>
      <c r="W25" s="919"/>
      <c r="X25" s="919"/>
      <c r="Y25" s="919"/>
      <c r="Z25" s="919"/>
      <c r="AA25" s="919"/>
      <c r="AB25" s="919"/>
      <c r="AC25" s="919"/>
      <c r="AD25" s="919"/>
      <c r="AE25" s="919"/>
      <c r="AF25" s="919"/>
      <c r="AG25" s="919"/>
      <c r="AH25" s="919"/>
    </row>
    <row r="26" spans="1:36">
      <c r="B26" s="639"/>
      <c r="C26" s="639"/>
      <c r="D26" s="639"/>
      <c r="E26" s="639"/>
      <c r="F26" s="639"/>
      <c r="G26" s="639"/>
      <c r="H26" s="639"/>
      <c r="I26" s="63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row>
    <row r="27" spans="1:36">
      <c r="B27" s="639" t="s">
        <v>1115</v>
      </c>
      <c r="C27" s="639"/>
      <c r="D27" s="639"/>
      <c r="E27" s="639"/>
      <c r="F27" s="639"/>
      <c r="G27" s="1341" t="s">
        <v>1278</v>
      </c>
      <c r="H27" s="1809">
        <f>+入力欄!$D$23</f>
        <v>123456789</v>
      </c>
      <c r="I27" s="1809"/>
      <c r="J27" s="1809"/>
      <c r="K27" s="1809"/>
      <c r="L27" s="1809"/>
      <c r="M27" s="1809"/>
      <c r="N27" s="1809"/>
      <c r="O27" s="1809"/>
      <c r="P27" s="1809"/>
      <c r="Q27" s="1319"/>
      <c r="R27" s="1319"/>
      <c r="S27" s="1319"/>
      <c r="T27" s="1319"/>
      <c r="U27" s="1319"/>
      <c r="V27" s="1319"/>
      <c r="W27" s="1319"/>
      <c r="X27" s="1319"/>
      <c r="Y27" s="1319"/>
      <c r="Z27" s="1319"/>
      <c r="AA27" s="1319"/>
      <c r="AB27" s="1319"/>
      <c r="AC27" s="1319"/>
      <c r="AD27" s="1319"/>
      <c r="AE27" s="1319"/>
      <c r="AF27" s="1319"/>
      <c r="AG27" s="639"/>
      <c r="AH27" s="639"/>
    </row>
    <row r="28" spans="1:36">
      <c r="B28" s="639"/>
      <c r="C28" s="639"/>
      <c r="D28" s="639"/>
      <c r="E28" s="639"/>
      <c r="F28" s="639"/>
      <c r="G28" s="639"/>
      <c r="H28" s="639"/>
      <c r="I28" s="639"/>
      <c r="J28" s="639"/>
      <c r="K28" s="639"/>
      <c r="L28" s="639"/>
      <c r="M28" s="639"/>
      <c r="N28" s="639"/>
      <c r="O28" s="639"/>
      <c r="P28" s="639"/>
      <c r="Q28" s="639"/>
      <c r="R28" s="639"/>
      <c r="S28" s="639"/>
      <c r="T28" s="639"/>
      <c r="U28" s="639"/>
      <c r="V28" s="639"/>
      <c r="W28" s="639"/>
      <c r="X28" s="639"/>
      <c r="Y28" s="639"/>
      <c r="Z28" s="639"/>
      <c r="AA28" s="639"/>
      <c r="AB28" s="639"/>
      <c r="AC28" s="639"/>
      <c r="AD28" s="639"/>
      <c r="AE28" s="639"/>
      <c r="AF28" s="639"/>
      <c r="AG28" s="639"/>
      <c r="AH28" s="639"/>
    </row>
    <row r="29" spans="1:36">
      <c r="B29" s="639" t="s">
        <v>2406</v>
      </c>
      <c r="C29" s="639"/>
      <c r="D29" s="639"/>
      <c r="E29" s="639"/>
      <c r="F29" s="639"/>
      <c r="G29" s="639"/>
      <c r="H29" s="639"/>
      <c r="I29" s="1811"/>
      <c r="J29" s="1811"/>
      <c r="K29" s="1811"/>
      <c r="L29" s="1811"/>
      <c r="M29" s="1811"/>
      <c r="N29" s="1811"/>
      <c r="O29" s="1811"/>
      <c r="P29" s="1811"/>
      <c r="Q29" s="1811"/>
      <c r="R29" s="1811"/>
      <c r="S29" s="1812" t="s">
        <v>2407</v>
      </c>
      <c r="T29" s="1812"/>
      <c r="U29" s="1812"/>
      <c r="V29" s="1812"/>
      <c r="W29" s="1812"/>
      <c r="X29" s="1812"/>
      <c r="Y29" s="1813"/>
      <c r="Z29" s="1813"/>
      <c r="AA29" s="1813"/>
      <c r="AB29" s="1813"/>
      <c r="AC29" s="1813"/>
      <c r="AD29" s="1813"/>
      <c r="AE29" s="1813"/>
      <c r="AF29" s="1813"/>
      <c r="AG29" s="1814" t="s">
        <v>2408</v>
      </c>
      <c r="AH29" s="1814"/>
      <c r="AI29" s="1814"/>
    </row>
    <row r="30" spans="1:36">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row>
    <row r="31" spans="1:36">
      <c r="B31" s="639" t="s">
        <v>1638</v>
      </c>
      <c r="C31" s="639"/>
      <c r="D31" s="639"/>
      <c r="E31" s="639"/>
      <c r="F31" s="639"/>
      <c r="G31" s="1267"/>
      <c r="H31" s="1267"/>
      <c r="I31" s="1804"/>
      <c r="J31" s="1804"/>
      <c r="K31" s="1804"/>
      <c r="L31" s="1804"/>
      <c r="M31" s="1804"/>
      <c r="N31" s="1804"/>
      <c r="O31" s="1804"/>
      <c r="P31" s="1804"/>
      <c r="Q31" s="1804"/>
      <c r="R31" s="1804"/>
      <c r="S31" s="1804"/>
      <c r="T31" s="1804"/>
      <c r="U31" s="1804"/>
      <c r="V31" s="1804"/>
      <c r="W31" s="1804"/>
      <c r="X31" s="1804"/>
      <c r="Y31" s="1804"/>
      <c r="Z31" s="1804"/>
      <c r="AA31" s="1804"/>
      <c r="AB31" s="1804"/>
      <c r="AC31" s="1804"/>
      <c r="AD31" s="1804"/>
      <c r="AE31" s="1804"/>
      <c r="AF31" s="1804"/>
      <c r="AG31" s="1804"/>
      <c r="AH31" s="1804"/>
      <c r="AI31" s="1804"/>
    </row>
    <row r="32" spans="1:36">
      <c r="B32" s="639"/>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c r="AE32" s="639"/>
      <c r="AF32" s="639"/>
      <c r="AG32" s="639"/>
      <c r="AH32" s="639"/>
    </row>
    <row r="33" spans="1:35">
      <c r="B33" s="639" t="s">
        <v>1639</v>
      </c>
      <c r="C33" s="639"/>
      <c r="D33" s="639"/>
      <c r="E33" s="639"/>
      <c r="F33" s="639"/>
      <c r="G33" s="1317"/>
      <c r="H33" s="1317"/>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row>
    <row r="34" spans="1:35">
      <c r="B34" s="639"/>
      <c r="C34" s="639"/>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c r="AH34" s="639"/>
    </row>
    <row r="35" spans="1:35">
      <c r="B35" s="639" t="s">
        <v>1640</v>
      </c>
      <c r="C35" s="639"/>
      <c r="D35" s="639"/>
      <c r="E35" s="639"/>
      <c r="F35" s="639"/>
      <c r="G35" s="641"/>
      <c r="H35" s="641"/>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row>
    <row r="36" spans="1:35">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c r="AD36" s="639"/>
      <c r="AE36" s="639"/>
      <c r="AF36" s="639"/>
      <c r="AG36" s="639"/>
      <c r="AH36" s="639"/>
    </row>
    <row r="37" spans="1:35">
      <c r="B37" s="639" t="s">
        <v>883</v>
      </c>
      <c r="C37" s="639"/>
      <c r="D37" s="639"/>
      <c r="E37" s="639"/>
      <c r="F37" s="639"/>
      <c r="G37" s="641"/>
      <c r="H37" s="641"/>
      <c r="I37" s="1804"/>
      <c r="J37" s="1804"/>
      <c r="K37" s="1804"/>
      <c r="L37" s="1804"/>
      <c r="M37" s="1804"/>
      <c r="N37" s="1804"/>
      <c r="O37" s="1804"/>
      <c r="P37" s="1804"/>
      <c r="Q37" s="1804"/>
      <c r="R37" s="1804"/>
      <c r="S37" s="1804"/>
      <c r="T37" s="1804"/>
      <c r="U37" s="1804"/>
      <c r="V37" s="1804"/>
      <c r="W37" s="1804"/>
      <c r="X37" s="1804"/>
      <c r="Y37" s="1804"/>
      <c r="Z37" s="1804"/>
      <c r="AA37" s="1804"/>
      <c r="AB37" s="1804"/>
      <c r="AC37" s="1804"/>
      <c r="AD37" s="1804"/>
      <c r="AE37" s="1804"/>
      <c r="AF37" s="1804"/>
      <c r="AG37" s="1804"/>
      <c r="AH37" s="1804"/>
      <c r="AI37" s="1804"/>
    </row>
    <row r="38" spans="1:35">
      <c r="A38" s="1324"/>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row>
    <row r="40" spans="1:35" ht="15" customHeight="1">
      <c r="E40" s="1290" t="s">
        <v>1148</v>
      </c>
      <c r="F40" s="1810" t="s">
        <v>1641</v>
      </c>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E40" s="1810"/>
      <c r="AF40" s="1810"/>
    </row>
    <row r="41" spans="1:35" ht="15" customHeight="1">
      <c r="E41" s="1290"/>
      <c r="F41" s="1810"/>
      <c r="G41" s="1810"/>
      <c r="H41" s="1810"/>
      <c r="I41" s="1810"/>
      <c r="J41" s="1810"/>
      <c r="K41" s="1810"/>
      <c r="L41" s="1810"/>
      <c r="M41" s="1810"/>
      <c r="N41" s="1810"/>
      <c r="O41" s="1810"/>
      <c r="P41" s="1810"/>
      <c r="Q41" s="1810"/>
      <c r="R41" s="1810"/>
      <c r="S41" s="1810"/>
      <c r="T41" s="1810"/>
      <c r="U41" s="1810"/>
      <c r="V41" s="1810"/>
      <c r="W41" s="1810"/>
      <c r="X41" s="1810"/>
      <c r="Y41" s="1810"/>
      <c r="Z41" s="1810"/>
      <c r="AA41" s="1810"/>
      <c r="AB41" s="1810"/>
      <c r="AC41" s="1810"/>
      <c r="AD41" s="1810"/>
      <c r="AE41" s="1810"/>
      <c r="AF41" s="1810"/>
    </row>
    <row r="42" spans="1:35" ht="15" customHeight="1">
      <c r="E42" s="1325" t="s">
        <v>1146</v>
      </c>
      <c r="F42" s="1810" t="s">
        <v>1642</v>
      </c>
      <c r="G42" s="1810"/>
      <c r="H42" s="1810"/>
      <c r="I42" s="1810"/>
      <c r="J42" s="1810"/>
      <c r="K42" s="1810"/>
      <c r="L42" s="1810"/>
      <c r="M42" s="1810"/>
      <c r="N42" s="1810"/>
      <c r="O42" s="1810"/>
      <c r="P42" s="1810"/>
      <c r="Q42" s="1810"/>
      <c r="R42" s="1810"/>
      <c r="S42" s="1810"/>
      <c r="T42" s="1810"/>
      <c r="U42" s="1810"/>
      <c r="V42" s="1810"/>
      <c r="W42" s="1810"/>
      <c r="X42" s="1810"/>
      <c r="Y42" s="1810"/>
      <c r="Z42" s="1810"/>
      <c r="AA42" s="1810"/>
      <c r="AB42" s="1810"/>
      <c r="AC42" s="1810"/>
      <c r="AD42" s="1810"/>
      <c r="AE42" s="1810"/>
      <c r="AF42" s="1810"/>
    </row>
    <row r="43" spans="1:35" ht="15" customHeight="1">
      <c r="E43" s="1325"/>
      <c r="F43" s="1810"/>
      <c r="G43" s="1810"/>
      <c r="H43" s="1810"/>
      <c r="I43" s="1810"/>
      <c r="J43" s="1810"/>
      <c r="K43" s="1810"/>
      <c r="L43" s="1810"/>
      <c r="M43" s="1810"/>
      <c r="N43" s="1810"/>
      <c r="O43" s="1810"/>
      <c r="P43" s="1810"/>
      <c r="Q43" s="1810"/>
      <c r="R43" s="1810"/>
      <c r="S43" s="1810"/>
      <c r="T43" s="1810"/>
      <c r="U43" s="1810"/>
      <c r="V43" s="1810"/>
      <c r="W43" s="1810"/>
      <c r="X43" s="1810"/>
      <c r="Y43" s="1810"/>
      <c r="Z43" s="1810"/>
      <c r="AA43" s="1810"/>
      <c r="AB43" s="1810"/>
      <c r="AC43" s="1810"/>
      <c r="AD43" s="1810"/>
      <c r="AE43" s="1810"/>
      <c r="AF43" s="1810"/>
    </row>
    <row r="44" spans="1:35" ht="15" customHeight="1">
      <c r="E44" s="1325" t="s">
        <v>1643</v>
      </c>
      <c r="F44" s="1810" t="s">
        <v>1644</v>
      </c>
      <c r="G44" s="1810"/>
      <c r="H44" s="1810"/>
      <c r="I44" s="1810"/>
      <c r="J44" s="1810"/>
      <c r="K44" s="1810"/>
      <c r="L44" s="1810"/>
      <c r="M44" s="1810"/>
      <c r="N44" s="1810"/>
      <c r="O44" s="1810"/>
      <c r="P44" s="1810"/>
      <c r="Q44" s="1810"/>
      <c r="R44" s="1810"/>
      <c r="S44" s="1810"/>
      <c r="T44" s="1810"/>
      <c r="U44" s="1810"/>
      <c r="V44" s="1810"/>
      <c r="W44" s="1810"/>
      <c r="X44" s="1810"/>
      <c r="Y44" s="1810"/>
      <c r="Z44" s="1810"/>
      <c r="AA44" s="1810"/>
      <c r="AB44" s="1810"/>
      <c r="AC44" s="1810"/>
      <c r="AD44" s="1810"/>
      <c r="AE44" s="1810"/>
      <c r="AF44" s="1810"/>
    </row>
    <row r="45" spans="1:35" ht="15" customHeight="1">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E45" s="1810"/>
      <c r="AF45" s="1810"/>
    </row>
    <row r="46" spans="1:35" ht="15" customHeight="1">
      <c r="E46" s="1325" t="s">
        <v>2409</v>
      </c>
      <c r="F46" s="1268" t="s">
        <v>2410</v>
      </c>
    </row>
    <row r="50" spans="1:15" ht="20.25" customHeight="1"/>
    <row r="52" spans="1:15">
      <c r="A52" s="644"/>
      <c r="B52" s="644"/>
      <c r="C52" s="644"/>
      <c r="D52" s="644"/>
      <c r="E52" s="644"/>
      <c r="F52" s="644"/>
      <c r="G52" s="644"/>
      <c r="H52" s="644"/>
      <c r="I52" s="644"/>
      <c r="J52" s="644"/>
      <c r="K52" s="644"/>
      <c r="L52" s="644"/>
      <c r="M52" s="644"/>
      <c r="N52" s="644"/>
      <c r="O52" s="644"/>
    </row>
    <row r="53" spans="1:15" ht="16.5" customHeight="1">
      <c r="A53" s="644"/>
      <c r="B53" s="644"/>
      <c r="C53" s="644"/>
      <c r="D53" s="644"/>
      <c r="E53" s="644"/>
      <c r="F53" s="644"/>
      <c r="G53" s="644"/>
      <c r="H53" s="644"/>
      <c r="I53" s="644"/>
      <c r="J53" s="644"/>
      <c r="K53" s="644"/>
      <c r="L53" s="644"/>
      <c r="M53" s="644"/>
      <c r="N53" s="644"/>
      <c r="O53" s="644"/>
    </row>
    <row r="54" spans="1:15">
      <c r="A54" s="644"/>
      <c r="B54" s="644"/>
      <c r="C54" s="644"/>
      <c r="D54" s="644"/>
      <c r="E54" s="644"/>
      <c r="F54" s="644"/>
      <c r="G54" s="644"/>
      <c r="H54" s="644"/>
      <c r="I54" s="644"/>
      <c r="J54" s="644"/>
      <c r="K54" s="644"/>
      <c r="L54" s="644"/>
      <c r="M54" s="644"/>
      <c r="N54" s="644"/>
      <c r="O54" s="644"/>
    </row>
    <row r="55" spans="1:15">
      <c r="A55" s="644"/>
      <c r="B55" s="644"/>
      <c r="C55" s="644"/>
      <c r="D55" s="644"/>
      <c r="E55" s="644"/>
      <c r="F55" s="644"/>
      <c r="G55" s="644"/>
      <c r="H55" s="644"/>
      <c r="I55" s="644"/>
      <c r="J55" s="644"/>
      <c r="K55" s="644"/>
      <c r="L55" s="644"/>
      <c r="M55" s="644"/>
      <c r="N55" s="644"/>
      <c r="O55" s="644"/>
    </row>
    <row r="56" spans="1:15">
      <c r="A56" s="644"/>
      <c r="B56" s="644"/>
      <c r="C56" s="644"/>
      <c r="D56" s="644"/>
      <c r="E56" s="644"/>
      <c r="F56" s="644"/>
      <c r="G56" s="644"/>
      <c r="H56" s="644"/>
      <c r="I56" s="644"/>
      <c r="J56" s="644"/>
      <c r="K56" s="644"/>
      <c r="L56" s="644"/>
      <c r="M56" s="644"/>
      <c r="N56" s="644"/>
      <c r="O56" s="644"/>
    </row>
    <row r="57" spans="1:15">
      <c r="A57" s="644"/>
      <c r="B57" s="644"/>
      <c r="C57" s="644"/>
      <c r="D57" s="644"/>
      <c r="E57" s="644"/>
      <c r="F57" s="644"/>
      <c r="G57" s="644"/>
      <c r="H57" s="644"/>
      <c r="I57" s="644"/>
      <c r="J57" s="644"/>
      <c r="K57" s="644"/>
      <c r="L57" s="644"/>
      <c r="M57" s="644"/>
      <c r="N57" s="644"/>
      <c r="O57" s="644"/>
    </row>
    <row r="58" spans="1:15">
      <c r="A58" s="644"/>
      <c r="B58" s="644"/>
      <c r="C58" s="644"/>
      <c r="D58" s="644"/>
      <c r="E58" s="644"/>
      <c r="F58" s="644"/>
      <c r="G58" s="644"/>
      <c r="H58" s="644"/>
      <c r="I58" s="644"/>
      <c r="J58" s="644"/>
      <c r="K58" s="644"/>
      <c r="L58" s="644"/>
      <c r="M58" s="644"/>
      <c r="N58" s="644"/>
      <c r="O58" s="644"/>
    </row>
    <row r="59" spans="1:15">
      <c r="A59" s="644"/>
      <c r="B59" s="644"/>
      <c r="C59" s="644"/>
      <c r="D59" s="644"/>
      <c r="E59" s="644"/>
      <c r="F59" s="644"/>
      <c r="G59" s="644"/>
      <c r="H59" s="644"/>
      <c r="I59" s="644"/>
      <c r="J59" s="644"/>
      <c r="K59" s="644"/>
      <c r="L59" s="644"/>
      <c r="M59" s="644"/>
      <c r="N59" s="644"/>
      <c r="O59" s="644"/>
    </row>
    <row r="60" spans="1:15">
      <c r="A60" s="644"/>
      <c r="B60" s="644"/>
      <c r="C60" s="644"/>
      <c r="D60" s="644"/>
      <c r="E60" s="644"/>
      <c r="F60" s="644"/>
      <c r="G60" s="644"/>
      <c r="H60" s="644"/>
      <c r="I60" s="644"/>
      <c r="J60" s="644"/>
      <c r="K60" s="644"/>
      <c r="L60" s="644"/>
      <c r="M60" s="644"/>
      <c r="N60" s="644"/>
      <c r="O60" s="644"/>
    </row>
    <row r="61" spans="1:15">
      <c r="A61" s="644"/>
      <c r="B61" s="644"/>
      <c r="C61" s="644"/>
      <c r="D61" s="644"/>
      <c r="E61" s="644"/>
      <c r="F61" s="644"/>
      <c r="G61" s="644"/>
      <c r="H61" s="644"/>
      <c r="I61" s="644"/>
      <c r="J61" s="644"/>
      <c r="K61" s="644"/>
      <c r="L61" s="644"/>
      <c r="M61" s="644"/>
      <c r="N61" s="644"/>
      <c r="O61" s="644"/>
    </row>
    <row r="62" spans="1:15">
      <c r="A62" s="644"/>
      <c r="B62" s="644"/>
      <c r="C62" s="644"/>
      <c r="D62" s="644"/>
      <c r="E62" s="644"/>
      <c r="F62" s="644"/>
      <c r="G62" s="644"/>
      <c r="H62" s="644"/>
      <c r="I62" s="644"/>
      <c r="J62" s="644"/>
      <c r="K62" s="644"/>
      <c r="L62" s="644"/>
      <c r="M62" s="644"/>
      <c r="N62" s="644"/>
      <c r="O62" s="644"/>
    </row>
    <row r="63" spans="1:15">
      <c r="A63" s="644"/>
      <c r="B63" s="644"/>
      <c r="C63" s="644"/>
      <c r="D63" s="644"/>
      <c r="E63" s="644"/>
      <c r="F63" s="644"/>
      <c r="G63" s="644"/>
      <c r="H63" s="644"/>
      <c r="I63" s="644"/>
      <c r="J63" s="644"/>
      <c r="K63" s="644"/>
      <c r="L63" s="644"/>
      <c r="M63" s="644"/>
      <c r="N63" s="644"/>
      <c r="O63" s="644"/>
    </row>
    <row r="64" spans="1:15">
      <c r="A64" s="644"/>
      <c r="B64" s="644"/>
      <c r="C64" s="644"/>
      <c r="D64" s="644"/>
      <c r="E64" s="644"/>
      <c r="F64" s="644"/>
      <c r="G64" s="644"/>
      <c r="H64" s="644"/>
      <c r="I64" s="644"/>
      <c r="J64" s="644"/>
      <c r="K64" s="644"/>
      <c r="L64" s="644"/>
      <c r="M64" s="644"/>
      <c r="N64" s="644"/>
      <c r="O64" s="644"/>
    </row>
    <row r="65" spans="1:15">
      <c r="A65" s="644"/>
      <c r="B65" s="644"/>
      <c r="C65" s="644"/>
      <c r="D65" s="644"/>
      <c r="E65" s="644"/>
      <c r="F65" s="644"/>
      <c r="G65" s="644"/>
      <c r="H65" s="644"/>
      <c r="I65" s="644"/>
      <c r="J65" s="644"/>
      <c r="K65" s="644"/>
      <c r="L65" s="644"/>
      <c r="M65" s="644"/>
      <c r="N65" s="644"/>
      <c r="O65" s="644"/>
    </row>
    <row r="66" spans="1:15">
      <c r="A66" s="644"/>
      <c r="B66" s="644"/>
      <c r="C66" s="644"/>
      <c r="D66" s="644"/>
      <c r="E66" s="644"/>
      <c r="F66" s="644"/>
      <c r="G66" s="644"/>
      <c r="H66" s="644"/>
      <c r="I66" s="644"/>
      <c r="J66" s="644"/>
      <c r="K66" s="644"/>
      <c r="L66" s="644"/>
      <c r="M66" s="644"/>
      <c r="N66" s="644"/>
      <c r="O66" s="644"/>
    </row>
    <row r="67" spans="1:15">
      <c r="A67" s="644"/>
      <c r="B67" s="644"/>
      <c r="C67" s="644"/>
      <c r="D67" s="644"/>
      <c r="E67" s="644"/>
      <c r="F67" s="644"/>
      <c r="G67" s="644"/>
      <c r="H67" s="644"/>
      <c r="I67" s="644"/>
      <c r="J67" s="644"/>
      <c r="K67" s="644"/>
      <c r="L67" s="644"/>
      <c r="M67" s="644"/>
      <c r="N67" s="644"/>
      <c r="O67" s="644"/>
    </row>
    <row r="68" spans="1:15">
      <c r="A68" s="644"/>
      <c r="B68" s="644"/>
      <c r="C68" s="644"/>
      <c r="D68" s="644"/>
      <c r="E68" s="644"/>
      <c r="F68" s="644"/>
      <c r="G68" s="644"/>
      <c r="H68" s="644"/>
      <c r="I68" s="644"/>
      <c r="J68" s="644"/>
      <c r="K68" s="644"/>
      <c r="L68" s="644"/>
      <c r="M68" s="644"/>
      <c r="N68" s="644"/>
      <c r="O68" s="644"/>
    </row>
    <row r="69" spans="1:15">
      <c r="A69" s="644"/>
      <c r="B69" s="644"/>
      <c r="C69" s="644"/>
      <c r="D69" s="644"/>
      <c r="E69" s="644"/>
      <c r="F69" s="644"/>
      <c r="G69" s="644"/>
      <c r="H69" s="644"/>
      <c r="I69" s="644"/>
      <c r="J69" s="644"/>
      <c r="K69" s="644"/>
      <c r="L69" s="644"/>
      <c r="M69" s="644"/>
      <c r="N69" s="644"/>
      <c r="O69" s="644"/>
    </row>
    <row r="70" spans="1:15">
      <c r="A70" s="644"/>
      <c r="B70" s="644"/>
      <c r="C70" s="899"/>
      <c r="D70" s="899"/>
      <c r="E70" s="899"/>
      <c r="F70" s="899"/>
      <c r="G70" s="899"/>
      <c r="H70" s="899"/>
      <c r="I70" s="899"/>
      <c r="J70" s="899"/>
      <c r="K70" s="899"/>
      <c r="L70" s="899"/>
      <c r="M70" s="899"/>
      <c r="N70" s="644"/>
      <c r="O70" s="644"/>
    </row>
    <row r="71" spans="1:15">
      <c r="A71" s="644"/>
      <c r="B71" s="644"/>
      <c r="C71" s="899"/>
      <c r="D71" s="899"/>
      <c r="E71" s="899"/>
      <c r="F71" s="899"/>
      <c r="G71" s="899"/>
      <c r="H71" s="899"/>
      <c r="I71" s="899"/>
      <c r="J71" s="899"/>
      <c r="K71" s="899"/>
      <c r="L71" s="899"/>
      <c r="M71" s="899"/>
      <c r="N71" s="644"/>
      <c r="O71" s="644"/>
    </row>
    <row r="72" spans="1:15" ht="14.25">
      <c r="A72" s="644"/>
      <c r="B72" s="644"/>
      <c r="C72" s="1326"/>
      <c r="D72" s="1326"/>
      <c r="E72" s="1326"/>
      <c r="F72" s="1326"/>
      <c r="G72" s="1327"/>
      <c r="H72" s="1326"/>
      <c r="I72" s="1326"/>
      <c r="J72" s="1326"/>
      <c r="K72" s="1326"/>
      <c r="L72" s="1326"/>
      <c r="M72" s="1326"/>
      <c r="N72" s="644"/>
      <c r="O72" s="644"/>
    </row>
    <row r="73" spans="1:15">
      <c r="A73" s="644"/>
      <c r="B73" s="644"/>
      <c r="C73" s="899"/>
      <c r="D73" s="1328"/>
      <c r="E73" s="1328"/>
      <c r="F73" s="1328"/>
      <c r="G73" s="1329"/>
      <c r="H73" s="1328"/>
      <c r="I73" s="1328"/>
      <c r="J73" s="1328"/>
      <c r="K73" s="1328"/>
      <c r="L73" s="1328"/>
      <c r="M73" s="1328"/>
      <c r="N73" s="644"/>
      <c r="O73" s="644"/>
    </row>
    <row r="74" spans="1:15" ht="14.25">
      <c r="A74" s="644"/>
      <c r="B74" s="644"/>
      <c r="C74" s="1326"/>
      <c r="D74" s="1330"/>
      <c r="E74" s="1330"/>
      <c r="F74" s="1330"/>
      <c r="G74" s="1331"/>
      <c r="H74" s="1330"/>
      <c r="I74" s="1330"/>
      <c r="J74" s="1330"/>
      <c r="K74" s="1330"/>
      <c r="L74" s="1330"/>
      <c r="M74" s="1330"/>
      <c r="N74" s="644"/>
      <c r="O74" s="644"/>
    </row>
    <row r="75" spans="1:15">
      <c r="A75" s="644"/>
      <c r="B75" s="644"/>
      <c r="C75" s="899"/>
      <c r="D75" s="1328"/>
      <c r="E75" s="1328"/>
      <c r="F75" s="1328"/>
      <c r="G75" s="1328"/>
      <c r="H75" s="1328"/>
      <c r="I75" s="1328"/>
      <c r="J75" s="1328"/>
      <c r="K75" s="1328"/>
      <c r="L75" s="1328"/>
      <c r="M75" s="1328"/>
      <c r="N75" s="644"/>
      <c r="O75" s="644"/>
    </row>
    <row r="76" spans="1:15" ht="14.25">
      <c r="A76" s="644"/>
      <c r="B76" s="644"/>
      <c r="C76" s="1326"/>
      <c r="D76" s="1330"/>
      <c r="E76" s="1330"/>
      <c r="F76" s="1330"/>
      <c r="G76" s="1330"/>
      <c r="H76" s="1330"/>
      <c r="I76" s="1330"/>
      <c r="J76" s="1330"/>
      <c r="K76" s="1330"/>
      <c r="L76" s="1331"/>
      <c r="M76" s="1330"/>
      <c r="N76" s="644"/>
      <c r="O76" s="644"/>
    </row>
    <row r="77" spans="1:15" ht="14.25">
      <c r="A77" s="644"/>
      <c r="B77" s="644"/>
      <c r="C77" s="1326"/>
      <c r="D77" s="1330"/>
      <c r="E77" s="1330"/>
      <c r="F77" s="1330"/>
      <c r="G77" s="1330"/>
      <c r="H77" s="1330"/>
      <c r="I77" s="1330"/>
      <c r="J77" s="1330"/>
      <c r="K77" s="1330"/>
      <c r="L77" s="1330"/>
      <c r="M77" s="1330"/>
      <c r="N77" s="644"/>
      <c r="O77" s="644"/>
    </row>
    <row r="78" spans="1:15" ht="14.25">
      <c r="A78" s="644"/>
      <c r="B78" s="644"/>
      <c r="C78" s="1326"/>
      <c r="D78" s="1330"/>
      <c r="E78" s="1330"/>
      <c r="F78" s="1330"/>
      <c r="G78" s="1330"/>
      <c r="H78" s="1330"/>
      <c r="I78" s="1330"/>
      <c r="J78" s="1330"/>
      <c r="K78" s="1330"/>
      <c r="L78" s="1330"/>
      <c r="M78" s="1330"/>
      <c r="N78" s="644"/>
      <c r="O78" s="644"/>
    </row>
    <row r="79" spans="1:15" ht="14.25">
      <c r="A79" s="644"/>
      <c r="B79" s="644"/>
      <c r="C79" s="1326"/>
      <c r="D79" s="1330"/>
      <c r="E79" s="1330"/>
      <c r="F79" s="1330"/>
      <c r="G79" s="1330"/>
      <c r="H79" s="1330"/>
      <c r="I79" s="1330"/>
      <c r="J79" s="1330"/>
      <c r="K79" s="1330"/>
      <c r="L79" s="1330"/>
      <c r="M79" s="1330"/>
      <c r="N79" s="644"/>
      <c r="O79" s="644"/>
    </row>
    <row r="80" spans="1:15" ht="14.25">
      <c r="A80" s="644"/>
      <c r="B80" s="644"/>
      <c r="C80" s="1326"/>
      <c r="D80" s="1330"/>
      <c r="E80" s="1330"/>
      <c r="F80" s="1330"/>
      <c r="G80" s="1330"/>
      <c r="H80" s="1331"/>
      <c r="I80" s="1802"/>
      <c r="J80" s="1802"/>
      <c r="K80" s="1802"/>
      <c r="L80" s="1802"/>
      <c r="M80" s="1802"/>
      <c r="N80" s="644"/>
      <c r="O80" s="644"/>
    </row>
    <row r="81" spans="1:15" ht="14.25">
      <c r="A81" s="644"/>
      <c r="B81" s="644"/>
      <c r="C81" s="1326"/>
      <c r="D81" s="1330"/>
      <c r="E81" s="1330"/>
      <c r="F81" s="1330"/>
      <c r="G81" s="1330"/>
      <c r="H81" s="1330"/>
      <c r="I81" s="1330"/>
      <c r="J81" s="1330"/>
      <c r="K81" s="1330"/>
      <c r="L81" s="1330"/>
      <c r="M81" s="1330"/>
      <c r="N81" s="644"/>
      <c r="O81" s="644"/>
    </row>
    <row r="82" spans="1:15" ht="14.25">
      <c r="A82" s="644"/>
      <c r="B82" s="644"/>
      <c r="C82" s="1326"/>
      <c r="D82" s="1330"/>
      <c r="E82" s="1330"/>
      <c r="F82" s="1330"/>
      <c r="G82" s="1330"/>
      <c r="H82" s="1332"/>
      <c r="I82" s="1330"/>
      <c r="J82" s="1330"/>
      <c r="K82" s="1330"/>
      <c r="L82" s="1330"/>
      <c r="M82" s="1330"/>
      <c r="N82" s="644"/>
      <c r="O82" s="644"/>
    </row>
    <row r="83" spans="1:15" ht="14.25">
      <c r="A83" s="644"/>
      <c r="B83" s="644"/>
      <c r="C83" s="1326"/>
      <c r="D83" s="1330"/>
      <c r="E83" s="1333"/>
      <c r="F83" s="1333"/>
      <c r="G83" s="1333"/>
      <c r="H83" s="1332"/>
      <c r="I83" s="1330"/>
      <c r="J83" s="1330"/>
      <c r="K83" s="1330"/>
      <c r="L83" s="1330"/>
      <c r="M83" s="1330"/>
      <c r="N83" s="644"/>
      <c r="O83" s="644"/>
    </row>
    <row r="84" spans="1:15" ht="14.25">
      <c r="A84" s="644"/>
      <c r="B84" s="644"/>
      <c r="C84" s="1326"/>
      <c r="D84" s="1330"/>
      <c r="E84" s="1330"/>
      <c r="F84" s="1330"/>
      <c r="G84" s="1330"/>
      <c r="H84" s="1330"/>
      <c r="I84" s="1330"/>
      <c r="J84" s="1330"/>
      <c r="K84" s="1330"/>
      <c r="L84" s="1330"/>
      <c r="M84" s="1330"/>
      <c r="N84" s="644"/>
      <c r="O84" s="644"/>
    </row>
    <row r="85" spans="1:15" ht="14.25">
      <c r="A85" s="644"/>
      <c r="B85" s="644"/>
      <c r="C85" s="1326"/>
      <c r="D85" s="1330"/>
      <c r="E85" s="1333"/>
      <c r="F85" s="1333"/>
      <c r="G85" s="1333"/>
      <c r="H85" s="1332"/>
      <c r="I85" s="1330"/>
      <c r="J85" s="1330"/>
      <c r="K85" s="1330"/>
      <c r="L85" s="1330"/>
      <c r="M85" s="1330"/>
      <c r="N85" s="644"/>
      <c r="O85" s="644"/>
    </row>
    <row r="86" spans="1:15" ht="14.25">
      <c r="A86" s="644"/>
      <c r="B86" s="644"/>
      <c r="C86" s="1326"/>
      <c r="D86" s="1330"/>
      <c r="E86" s="1330"/>
      <c r="F86" s="1330"/>
      <c r="G86" s="1330"/>
      <c r="H86" s="1330"/>
      <c r="I86" s="1330"/>
      <c r="J86" s="1330"/>
      <c r="K86" s="1330"/>
      <c r="L86" s="1330"/>
      <c r="M86" s="1330"/>
      <c r="N86" s="644"/>
      <c r="O86" s="644"/>
    </row>
    <row r="87" spans="1:15" ht="14.25">
      <c r="A87" s="644"/>
      <c r="B87" s="644"/>
      <c r="C87" s="1326"/>
      <c r="D87" s="1330"/>
      <c r="E87" s="1333"/>
      <c r="F87" s="1333"/>
      <c r="G87" s="1333"/>
      <c r="H87" s="1332"/>
      <c r="I87" s="1330"/>
      <c r="J87" s="1330"/>
      <c r="K87" s="1330"/>
      <c r="L87" s="1330"/>
      <c r="M87" s="1330"/>
      <c r="N87" s="644"/>
      <c r="O87" s="644"/>
    </row>
    <row r="88" spans="1:15" ht="14.25">
      <c r="A88" s="644"/>
      <c r="B88" s="644"/>
      <c r="C88" s="1326"/>
      <c r="D88" s="1330"/>
      <c r="E88" s="1330"/>
      <c r="F88" s="1330"/>
      <c r="G88" s="1330"/>
      <c r="H88" s="1330"/>
      <c r="I88" s="1330"/>
      <c r="J88" s="1330"/>
      <c r="K88" s="1330"/>
      <c r="L88" s="1331"/>
      <c r="M88" s="1330"/>
      <c r="N88" s="644"/>
      <c r="O88" s="644"/>
    </row>
    <row r="89" spans="1:15" ht="14.25">
      <c r="A89" s="644"/>
      <c r="B89" s="644"/>
      <c r="C89" s="1334"/>
      <c r="D89" s="1334"/>
      <c r="E89" s="1334"/>
      <c r="F89" s="1334"/>
      <c r="G89" s="1334"/>
      <c r="H89" s="1334"/>
      <c r="I89" s="1334"/>
      <c r="J89" s="1334"/>
      <c r="K89" s="1334"/>
      <c r="L89" s="1334"/>
      <c r="M89" s="1334"/>
      <c r="N89" s="644"/>
      <c r="O89" s="644"/>
    </row>
    <row r="90" spans="1:15" ht="17.25">
      <c r="A90" s="644"/>
      <c r="B90" s="644"/>
      <c r="C90" s="1335"/>
      <c r="D90" s="1335"/>
      <c r="E90" s="1335"/>
      <c r="F90" s="1805"/>
      <c r="G90" s="1805"/>
      <c r="H90" s="1805"/>
      <c r="I90" s="1805"/>
      <c r="J90" s="1805"/>
      <c r="K90" s="1805"/>
      <c r="L90" s="1335"/>
      <c r="M90" s="1335"/>
      <c r="N90" s="644"/>
      <c r="O90" s="644"/>
    </row>
    <row r="91" spans="1:15">
      <c r="A91" s="644"/>
      <c r="B91" s="644"/>
      <c r="C91" s="899"/>
      <c r="D91" s="899"/>
      <c r="E91" s="899"/>
      <c r="F91" s="899"/>
      <c r="G91" s="899"/>
      <c r="H91" s="899"/>
      <c r="I91" s="899"/>
      <c r="J91" s="899"/>
      <c r="K91" s="899"/>
      <c r="L91" s="899"/>
      <c r="M91" s="899"/>
      <c r="N91" s="644"/>
      <c r="O91" s="644"/>
    </row>
    <row r="92" spans="1:15">
      <c r="A92" s="644"/>
      <c r="B92" s="644"/>
      <c r="C92" s="899"/>
      <c r="D92" s="899"/>
      <c r="E92" s="906"/>
      <c r="F92" s="906"/>
      <c r="G92" s="906"/>
      <c r="H92" s="906"/>
      <c r="I92" s="906"/>
      <c r="J92" s="906"/>
      <c r="K92" s="906"/>
      <c r="L92" s="906"/>
      <c r="M92" s="899"/>
      <c r="N92" s="644"/>
      <c r="O92" s="644"/>
    </row>
    <row r="93" spans="1:15">
      <c r="A93" s="644"/>
      <c r="B93" s="644"/>
      <c r="C93" s="899"/>
      <c r="D93" s="899"/>
      <c r="E93" s="906"/>
      <c r="F93" s="906"/>
      <c r="G93" s="906"/>
      <c r="H93" s="906"/>
      <c r="I93" s="906"/>
      <c r="J93" s="906"/>
      <c r="K93" s="906"/>
      <c r="L93" s="906"/>
      <c r="M93" s="899"/>
      <c r="N93" s="644"/>
      <c r="O93" s="644"/>
    </row>
    <row r="94" spans="1:15">
      <c r="A94" s="644"/>
      <c r="B94" s="644"/>
      <c r="C94" s="899"/>
      <c r="D94" s="899"/>
      <c r="E94" s="906"/>
      <c r="F94" s="906"/>
      <c r="G94" s="906"/>
      <c r="H94" s="906"/>
      <c r="I94" s="906"/>
      <c r="J94" s="906"/>
      <c r="K94" s="906"/>
      <c r="L94" s="906"/>
      <c r="M94" s="899"/>
      <c r="N94" s="644"/>
      <c r="O94" s="644"/>
    </row>
    <row r="95" spans="1:15">
      <c r="A95" s="644"/>
      <c r="B95" s="644"/>
      <c r="C95" s="899"/>
      <c r="D95" s="899"/>
      <c r="E95" s="906"/>
      <c r="F95" s="906"/>
      <c r="G95" s="906"/>
      <c r="H95" s="906"/>
      <c r="I95" s="906"/>
      <c r="J95" s="906"/>
      <c r="K95" s="906"/>
      <c r="L95" s="906"/>
      <c r="M95" s="899"/>
      <c r="N95" s="644"/>
      <c r="O95" s="644"/>
    </row>
    <row r="96" spans="1:15">
      <c r="A96" s="644"/>
      <c r="B96" s="644"/>
      <c r="C96" s="899"/>
      <c r="D96" s="899"/>
      <c r="E96" s="906"/>
      <c r="F96" s="906"/>
      <c r="G96" s="906"/>
      <c r="H96" s="906"/>
      <c r="I96" s="906"/>
      <c r="J96" s="906"/>
      <c r="K96" s="906"/>
      <c r="L96" s="906"/>
      <c r="M96" s="899"/>
      <c r="N96" s="644"/>
      <c r="O96" s="644"/>
    </row>
    <row r="97" spans="1:15">
      <c r="A97" s="644"/>
      <c r="B97" s="644"/>
      <c r="C97" s="899"/>
      <c r="D97" s="899"/>
      <c r="E97" s="906"/>
      <c r="F97" s="906"/>
      <c r="G97" s="906"/>
      <c r="H97" s="906"/>
      <c r="I97" s="906"/>
      <c r="J97" s="906"/>
      <c r="K97" s="906"/>
      <c r="L97" s="906"/>
      <c r="M97" s="899"/>
      <c r="N97" s="644"/>
      <c r="O97" s="644"/>
    </row>
    <row r="98" spans="1:15">
      <c r="A98" s="644"/>
      <c r="B98" s="644"/>
      <c r="C98" s="899"/>
      <c r="D98" s="899"/>
      <c r="E98" s="906"/>
      <c r="F98" s="906"/>
      <c r="G98" s="906"/>
      <c r="H98" s="906"/>
      <c r="I98" s="906"/>
      <c r="J98" s="906"/>
      <c r="K98" s="906"/>
      <c r="L98" s="906"/>
      <c r="M98" s="899"/>
      <c r="N98" s="644"/>
      <c r="O98" s="644"/>
    </row>
    <row r="99" spans="1:15">
      <c r="A99" s="644"/>
      <c r="B99" s="644"/>
      <c r="C99" s="899"/>
      <c r="D99" s="899"/>
      <c r="E99" s="906"/>
      <c r="F99" s="906"/>
      <c r="G99" s="906"/>
      <c r="H99" s="906"/>
      <c r="I99" s="906"/>
      <c r="J99" s="906"/>
      <c r="K99" s="906"/>
      <c r="L99" s="906"/>
      <c r="M99" s="899"/>
      <c r="N99" s="644"/>
      <c r="O99" s="644"/>
    </row>
    <row r="100" spans="1:15">
      <c r="A100" s="644"/>
      <c r="B100" s="644"/>
      <c r="C100" s="899"/>
      <c r="D100" s="899"/>
      <c r="E100" s="906"/>
      <c r="F100" s="906"/>
      <c r="G100" s="906"/>
      <c r="H100" s="906"/>
      <c r="I100" s="906"/>
      <c r="J100" s="906"/>
      <c r="K100" s="906"/>
      <c r="L100" s="906"/>
      <c r="M100" s="899"/>
      <c r="N100" s="644"/>
      <c r="O100" s="644"/>
    </row>
    <row r="101" spans="1:15">
      <c r="A101" s="644"/>
      <c r="B101" s="644"/>
      <c r="C101" s="899"/>
      <c r="D101" s="899"/>
      <c r="E101" s="906"/>
      <c r="F101" s="906"/>
      <c r="G101" s="906"/>
      <c r="H101" s="906"/>
      <c r="I101" s="906"/>
      <c r="J101" s="906"/>
      <c r="K101" s="906"/>
      <c r="L101" s="906"/>
      <c r="M101" s="899"/>
      <c r="N101" s="644"/>
      <c r="O101" s="644"/>
    </row>
    <row r="102" spans="1:15">
      <c r="A102" s="644"/>
      <c r="B102" s="644"/>
      <c r="C102" s="899"/>
      <c r="D102" s="899"/>
      <c r="E102" s="906"/>
      <c r="F102" s="906"/>
      <c r="G102" s="906"/>
      <c r="H102" s="906"/>
      <c r="I102" s="906"/>
      <c r="J102" s="906"/>
      <c r="K102" s="906"/>
      <c r="L102" s="906"/>
      <c r="M102" s="899"/>
      <c r="N102" s="644"/>
      <c r="O102" s="644"/>
    </row>
    <row r="103" spans="1:15">
      <c r="A103" s="644"/>
      <c r="B103" s="644"/>
      <c r="C103" s="899"/>
      <c r="D103" s="899"/>
      <c r="E103" s="906"/>
      <c r="F103" s="906"/>
      <c r="G103" s="906"/>
      <c r="H103" s="906"/>
      <c r="I103" s="906"/>
      <c r="J103" s="906"/>
      <c r="K103" s="906"/>
      <c r="L103" s="906"/>
      <c r="M103" s="899"/>
      <c r="N103" s="644"/>
      <c r="O103" s="644"/>
    </row>
    <row r="104" spans="1:15">
      <c r="A104" s="644"/>
      <c r="B104" s="644"/>
      <c r="C104" s="899"/>
      <c r="D104" s="899"/>
      <c r="E104" s="906"/>
      <c r="F104" s="906"/>
      <c r="G104" s="906"/>
      <c r="H104" s="906"/>
      <c r="I104" s="906"/>
      <c r="J104" s="906"/>
      <c r="K104" s="906"/>
      <c r="L104" s="906"/>
      <c r="M104" s="899"/>
      <c r="N104" s="644"/>
      <c r="O104" s="644"/>
    </row>
    <row r="105" spans="1:15">
      <c r="A105" s="644"/>
      <c r="B105" s="644"/>
      <c r="C105" s="899"/>
      <c r="D105" s="899"/>
      <c r="E105" s="906"/>
      <c r="F105" s="906"/>
      <c r="G105" s="906"/>
      <c r="H105" s="906"/>
      <c r="I105" s="906"/>
      <c r="J105" s="906"/>
      <c r="K105" s="906"/>
      <c r="L105" s="906"/>
      <c r="M105" s="899"/>
      <c r="N105" s="644"/>
      <c r="O105" s="644"/>
    </row>
    <row r="106" spans="1:15">
      <c r="A106" s="644"/>
      <c r="B106" s="644"/>
      <c r="C106" s="899"/>
      <c r="D106" s="899"/>
      <c r="E106" s="906"/>
      <c r="F106" s="906"/>
      <c r="G106" s="906"/>
      <c r="H106" s="906"/>
      <c r="I106" s="906"/>
      <c r="J106" s="906"/>
      <c r="K106" s="906"/>
      <c r="L106" s="906"/>
      <c r="M106" s="899"/>
      <c r="N106" s="644"/>
      <c r="O106" s="644"/>
    </row>
    <row r="107" spans="1:15">
      <c r="A107" s="644"/>
      <c r="B107" s="644"/>
      <c r="C107" s="899"/>
      <c r="D107" s="899"/>
      <c r="E107" s="906"/>
      <c r="F107" s="906"/>
      <c r="G107" s="906"/>
      <c r="H107" s="906"/>
      <c r="I107" s="906"/>
      <c r="J107" s="906"/>
      <c r="K107" s="906"/>
      <c r="L107" s="906"/>
      <c r="M107" s="899"/>
      <c r="N107" s="644"/>
      <c r="O107" s="644"/>
    </row>
    <row r="108" spans="1:15">
      <c r="A108" s="644"/>
      <c r="B108" s="644"/>
      <c r="C108" s="899"/>
      <c r="D108" s="899"/>
      <c r="E108" s="906"/>
      <c r="F108" s="906"/>
      <c r="G108" s="906"/>
      <c r="H108" s="906"/>
      <c r="I108" s="906"/>
      <c r="J108" s="906"/>
      <c r="K108" s="906"/>
      <c r="L108" s="906"/>
      <c r="M108" s="899"/>
      <c r="N108" s="644"/>
      <c r="O108" s="644"/>
    </row>
    <row r="109" spans="1:15">
      <c r="A109" s="644"/>
      <c r="B109" s="644"/>
      <c r="C109" s="899"/>
      <c r="D109" s="899"/>
      <c r="E109" s="906"/>
      <c r="F109" s="906"/>
      <c r="G109" s="906"/>
      <c r="H109" s="906"/>
      <c r="I109" s="906"/>
      <c r="J109" s="906"/>
      <c r="K109" s="906"/>
      <c r="L109" s="906"/>
      <c r="M109" s="899"/>
      <c r="N109" s="644"/>
      <c r="O109" s="644"/>
    </row>
    <row r="110" spans="1:15">
      <c r="A110" s="644"/>
      <c r="B110" s="644"/>
      <c r="C110" s="899"/>
      <c r="D110" s="899"/>
      <c r="E110" s="906"/>
      <c r="F110" s="906"/>
      <c r="G110" s="906"/>
      <c r="H110" s="906"/>
      <c r="I110" s="906"/>
      <c r="J110" s="906"/>
      <c r="K110" s="906"/>
      <c r="L110" s="906"/>
      <c r="M110" s="899"/>
      <c r="N110" s="644"/>
      <c r="O110" s="644"/>
    </row>
    <row r="111" spans="1:15">
      <c r="A111" s="644"/>
      <c r="B111" s="644"/>
      <c r="C111" s="899"/>
      <c r="D111" s="899"/>
      <c r="E111" s="906"/>
      <c r="F111" s="906"/>
      <c r="G111" s="906"/>
      <c r="H111" s="906"/>
      <c r="I111" s="906"/>
      <c r="J111" s="906"/>
      <c r="K111" s="906"/>
      <c r="L111" s="906"/>
      <c r="M111" s="899"/>
      <c r="N111" s="644"/>
      <c r="O111" s="644"/>
    </row>
    <row r="112" spans="1:15">
      <c r="A112" s="644"/>
      <c r="B112" s="644"/>
      <c r="C112" s="899"/>
      <c r="D112" s="899"/>
      <c r="E112" s="906"/>
      <c r="F112" s="906"/>
      <c r="G112" s="906"/>
      <c r="H112" s="906"/>
      <c r="I112" s="906"/>
      <c r="J112" s="906"/>
      <c r="K112" s="906"/>
      <c r="L112" s="906"/>
      <c r="M112" s="899"/>
      <c r="N112" s="644"/>
      <c r="O112" s="644"/>
    </row>
    <row r="113" spans="1:15">
      <c r="A113" s="644"/>
      <c r="B113" s="644"/>
      <c r="C113" s="899"/>
      <c r="D113" s="899"/>
      <c r="E113" s="899"/>
      <c r="F113" s="899"/>
      <c r="G113" s="899"/>
      <c r="H113" s="899"/>
      <c r="I113" s="899"/>
      <c r="J113" s="899"/>
      <c r="K113" s="899"/>
      <c r="L113" s="899"/>
      <c r="M113" s="899"/>
      <c r="N113" s="644"/>
      <c r="O113" s="644"/>
    </row>
    <row r="114" spans="1:15">
      <c r="A114" s="644"/>
      <c r="B114" s="644"/>
      <c r="C114" s="899"/>
      <c r="D114" s="899"/>
      <c r="E114" s="899"/>
      <c r="F114" s="899"/>
      <c r="G114" s="899"/>
      <c r="H114" s="899"/>
      <c r="I114" s="899"/>
      <c r="J114" s="899"/>
      <c r="K114" s="899"/>
      <c r="L114" s="899"/>
      <c r="M114" s="899"/>
      <c r="N114" s="644"/>
      <c r="O114" s="644"/>
    </row>
    <row r="115" spans="1:15" ht="14.25">
      <c r="A115" s="644"/>
      <c r="B115" s="644"/>
      <c r="C115" s="1326"/>
      <c r="D115" s="1326"/>
      <c r="E115" s="1326"/>
      <c r="F115" s="1326"/>
      <c r="G115" s="1326"/>
      <c r="H115" s="1326"/>
      <c r="I115" s="1326"/>
      <c r="J115" s="1326"/>
      <c r="K115" s="1326"/>
      <c r="L115" s="1326"/>
      <c r="M115" s="1326"/>
      <c r="N115" s="644"/>
      <c r="O115" s="644"/>
    </row>
    <row r="116" spans="1:15" ht="14.25">
      <c r="A116" s="644"/>
      <c r="B116" s="644"/>
      <c r="C116" s="1326"/>
      <c r="D116" s="1327"/>
      <c r="E116" s="1336"/>
      <c r="F116" s="1326"/>
      <c r="G116" s="1326"/>
      <c r="H116" s="1326"/>
      <c r="I116" s="1326"/>
      <c r="J116" s="1326"/>
      <c r="K116" s="1326"/>
      <c r="L116" s="1326"/>
      <c r="M116" s="1326"/>
      <c r="N116" s="644"/>
      <c r="O116" s="644"/>
    </row>
    <row r="117" spans="1:15" ht="14.25">
      <c r="A117" s="644"/>
      <c r="B117" s="644"/>
      <c r="C117" s="1326"/>
      <c r="D117" s="1326"/>
      <c r="E117" s="1326"/>
      <c r="F117" s="1326"/>
      <c r="G117" s="1326"/>
      <c r="H117" s="1326"/>
      <c r="I117" s="1326"/>
      <c r="J117" s="1326"/>
      <c r="K117" s="1326"/>
      <c r="L117" s="1326"/>
      <c r="M117" s="1326"/>
      <c r="N117" s="644"/>
      <c r="O117" s="644"/>
    </row>
    <row r="118" spans="1:15" ht="14.25">
      <c r="A118" s="644"/>
      <c r="B118" s="644"/>
      <c r="C118" s="1326"/>
      <c r="D118" s="1337"/>
      <c r="E118" s="1336"/>
      <c r="F118" s="1326"/>
      <c r="G118" s="1326"/>
      <c r="H118" s="1326"/>
      <c r="I118" s="1326"/>
      <c r="J118" s="1326"/>
      <c r="K118" s="1326"/>
      <c r="L118" s="1326"/>
      <c r="M118" s="1326"/>
      <c r="N118" s="644"/>
      <c r="O118" s="644"/>
    </row>
    <row r="119" spans="1:15" ht="14.25">
      <c r="A119" s="644"/>
      <c r="B119" s="644"/>
      <c r="C119" s="1326"/>
      <c r="D119" s="1326"/>
      <c r="E119" s="1326"/>
      <c r="F119" s="1326"/>
      <c r="G119" s="1326"/>
      <c r="H119" s="1326"/>
      <c r="I119" s="1326"/>
      <c r="J119" s="1326"/>
      <c r="K119" s="1326"/>
      <c r="L119" s="1326"/>
      <c r="M119" s="1326"/>
      <c r="N119" s="644"/>
      <c r="O119" s="644"/>
    </row>
    <row r="120" spans="1:15">
      <c r="A120" s="644"/>
      <c r="B120" s="644"/>
      <c r="C120" s="899"/>
      <c r="D120" s="899"/>
      <c r="E120" s="899"/>
      <c r="F120" s="899"/>
      <c r="G120" s="899"/>
      <c r="H120" s="899"/>
      <c r="I120" s="899"/>
      <c r="J120" s="899"/>
      <c r="K120" s="899"/>
      <c r="L120" s="899"/>
      <c r="M120" s="899"/>
      <c r="N120" s="644"/>
      <c r="O120" s="644"/>
    </row>
    <row r="121" spans="1:15" ht="14.25">
      <c r="A121" s="644"/>
      <c r="B121" s="644"/>
      <c r="C121" s="1326"/>
      <c r="D121" s="1326"/>
      <c r="E121" s="1326"/>
      <c r="F121" s="1326"/>
      <c r="G121" s="1326"/>
      <c r="H121" s="1326"/>
      <c r="I121" s="1326"/>
      <c r="J121" s="1326"/>
      <c r="K121" s="1326"/>
      <c r="L121" s="1326"/>
      <c r="M121" s="1326"/>
      <c r="N121" s="644"/>
      <c r="O121" s="644"/>
    </row>
    <row r="122" spans="1:15">
      <c r="A122" s="644"/>
      <c r="B122" s="644"/>
      <c r="C122" s="899"/>
      <c r="D122" s="899"/>
      <c r="E122" s="899"/>
      <c r="F122" s="899"/>
      <c r="G122" s="899"/>
      <c r="H122" s="899"/>
      <c r="I122" s="899"/>
      <c r="J122" s="899"/>
      <c r="K122" s="899"/>
      <c r="L122" s="899"/>
      <c r="M122" s="899"/>
      <c r="N122" s="644"/>
      <c r="O122" s="644"/>
    </row>
    <row r="123" spans="1:15">
      <c r="A123" s="644"/>
      <c r="B123" s="644"/>
      <c r="C123" s="899"/>
      <c r="D123" s="899"/>
      <c r="E123" s="899"/>
      <c r="F123" s="899"/>
      <c r="G123" s="899"/>
      <c r="H123" s="899"/>
      <c r="I123" s="899"/>
      <c r="J123" s="899"/>
      <c r="K123" s="899"/>
      <c r="L123" s="899"/>
      <c r="M123" s="899"/>
      <c r="N123" s="644"/>
      <c r="O123" s="644"/>
    </row>
    <row r="124" spans="1:15" ht="14.25">
      <c r="A124" s="644"/>
      <c r="B124" s="644"/>
      <c r="C124" s="1326"/>
      <c r="D124" s="1326"/>
      <c r="E124" s="1326"/>
      <c r="F124" s="1326"/>
      <c r="G124" s="1326"/>
      <c r="H124" s="1326"/>
      <c r="I124" s="1326"/>
      <c r="J124" s="1326"/>
      <c r="K124" s="1326"/>
      <c r="L124" s="1326"/>
      <c r="M124" s="1326"/>
      <c r="N124" s="644"/>
      <c r="O124" s="644"/>
    </row>
    <row r="125" spans="1:15">
      <c r="A125" s="644"/>
      <c r="B125" s="644"/>
      <c r="C125" s="899"/>
      <c r="D125" s="899"/>
      <c r="E125" s="899"/>
      <c r="F125" s="899"/>
      <c r="G125" s="899"/>
      <c r="H125" s="899"/>
      <c r="I125" s="899"/>
      <c r="J125" s="899"/>
      <c r="K125" s="899"/>
      <c r="L125" s="899"/>
      <c r="M125" s="899"/>
      <c r="N125" s="644"/>
      <c r="O125" s="644"/>
    </row>
    <row r="126" spans="1:15">
      <c r="A126" s="644"/>
      <c r="B126" s="644"/>
      <c r="C126" s="899"/>
      <c r="D126" s="899"/>
      <c r="E126" s="1806"/>
      <c r="F126" s="1806"/>
      <c r="G126" s="1806"/>
      <c r="H126" s="1806"/>
      <c r="I126" s="1806"/>
      <c r="J126" s="1806"/>
      <c r="K126" s="1806"/>
      <c r="L126" s="1806"/>
      <c r="M126" s="899"/>
      <c r="N126" s="644"/>
      <c r="O126" s="644"/>
    </row>
    <row r="127" spans="1:15">
      <c r="A127" s="644"/>
      <c r="B127" s="644"/>
      <c r="C127" s="899"/>
      <c r="D127" s="899"/>
      <c r="E127" s="899"/>
      <c r="F127" s="899"/>
      <c r="G127" s="899"/>
      <c r="H127" s="899"/>
      <c r="I127" s="899"/>
      <c r="J127" s="899"/>
      <c r="K127" s="899"/>
      <c r="L127" s="899"/>
      <c r="M127" s="899"/>
      <c r="N127" s="644"/>
      <c r="O127" s="644"/>
    </row>
    <row r="128" spans="1:15">
      <c r="A128" s="644"/>
      <c r="B128" s="644"/>
      <c r="C128" s="899"/>
      <c r="D128" s="899"/>
      <c r="E128" s="899"/>
      <c r="F128" s="899"/>
      <c r="G128" s="899"/>
      <c r="H128" s="899"/>
      <c r="I128" s="899"/>
      <c r="J128" s="899"/>
      <c r="K128" s="899"/>
      <c r="L128" s="899"/>
      <c r="M128" s="899"/>
      <c r="N128" s="644"/>
      <c r="O128" s="644"/>
    </row>
    <row r="129" spans="3:13">
      <c r="C129" s="1338"/>
      <c r="D129" s="1339"/>
      <c r="E129" s="1338"/>
      <c r="F129" s="1338"/>
      <c r="G129" s="1338"/>
      <c r="H129" s="1338"/>
      <c r="I129" s="1338"/>
      <c r="J129" s="1338"/>
      <c r="K129" s="1338"/>
      <c r="L129" s="1338"/>
      <c r="M129" s="1338"/>
    </row>
    <row r="130" spans="3:13" ht="14.25">
      <c r="C130" s="1338"/>
      <c r="D130" s="1340"/>
      <c r="E130" s="1338"/>
      <c r="F130" s="1338"/>
      <c r="G130" s="1338"/>
      <c r="H130" s="1338"/>
      <c r="I130" s="1338"/>
      <c r="J130" s="1338"/>
      <c r="K130" s="1338"/>
      <c r="L130" s="1338"/>
      <c r="M130" s="1338"/>
    </row>
    <row r="131" spans="3:13" ht="14.25">
      <c r="C131" s="1338"/>
      <c r="D131" s="1340"/>
      <c r="E131" s="1338"/>
      <c r="F131" s="1338"/>
      <c r="G131" s="1338"/>
      <c r="H131" s="1338"/>
      <c r="I131" s="1338"/>
      <c r="J131" s="1338"/>
      <c r="K131" s="1338"/>
      <c r="L131" s="1338"/>
      <c r="M131" s="1338"/>
    </row>
    <row r="132" spans="3:13" ht="14.25">
      <c r="C132" s="1338"/>
      <c r="D132" s="1340"/>
      <c r="E132" s="1338"/>
      <c r="F132" s="1338"/>
      <c r="G132" s="1338"/>
      <c r="H132" s="1338"/>
      <c r="I132" s="1338"/>
      <c r="J132" s="1338"/>
      <c r="K132" s="1338"/>
      <c r="L132" s="1338"/>
      <c r="M132" s="1338"/>
    </row>
    <row r="133" spans="3:13" ht="14.25">
      <c r="C133" s="1338"/>
      <c r="D133" s="1340"/>
      <c r="E133" s="1338"/>
      <c r="F133" s="1338"/>
      <c r="G133" s="1338"/>
      <c r="H133" s="1338"/>
      <c r="I133" s="1338"/>
      <c r="J133" s="1338"/>
      <c r="K133" s="1338"/>
      <c r="L133" s="1338"/>
      <c r="M133" s="1338"/>
    </row>
    <row r="134" spans="3:13" ht="14.25">
      <c r="C134" s="1338"/>
      <c r="D134" s="1340"/>
      <c r="E134" s="1338"/>
      <c r="F134" s="1338"/>
      <c r="G134" s="1338"/>
      <c r="H134" s="1338"/>
      <c r="I134" s="1338"/>
      <c r="J134" s="1338"/>
      <c r="K134" s="1338"/>
      <c r="L134" s="1338"/>
      <c r="M134" s="1338"/>
    </row>
    <row r="135" spans="3:13" ht="14.25">
      <c r="C135" s="1338"/>
      <c r="D135" s="1340"/>
      <c r="E135" s="1338"/>
      <c r="F135" s="1338"/>
      <c r="G135" s="1338"/>
      <c r="H135" s="1338"/>
      <c r="I135" s="1338"/>
      <c r="J135" s="1338"/>
      <c r="K135" s="1338"/>
      <c r="L135" s="1338"/>
      <c r="M135" s="1338"/>
    </row>
    <row r="136" spans="3:13">
      <c r="C136" s="1338"/>
      <c r="D136" s="1338"/>
      <c r="E136" s="1338"/>
      <c r="F136" s="1338"/>
      <c r="G136" s="1338"/>
      <c r="H136" s="1338"/>
      <c r="I136" s="1338"/>
      <c r="J136" s="1338"/>
      <c r="K136" s="1338"/>
      <c r="L136" s="1338"/>
      <c r="M136" s="1338"/>
    </row>
  </sheetData>
  <mergeCells count="21">
    <mergeCell ref="AA3:AI3"/>
    <mergeCell ref="F90:K90"/>
    <mergeCell ref="E126:L126"/>
    <mergeCell ref="O6:Z6"/>
    <mergeCell ref="V11:AJ11"/>
    <mergeCell ref="AH13:AI13"/>
    <mergeCell ref="I21:U21"/>
    <mergeCell ref="H27:P27"/>
    <mergeCell ref="F40:AF41"/>
    <mergeCell ref="F42:AF43"/>
    <mergeCell ref="I31:AI31"/>
    <mergeCell ref="I29:R29"/>
    <mergeCell ref="S29:X29"/>
    <mergeCell ref="Y29:AF29"/>
    <mergeCell ref="AG29:AI29"/>
    <mergeCell ref="F44:AF45"/>
    <mergeCell ref="I80:M80"/>
    <mergeCell ref="V19:AF19"/>
    <mergeCell ref="I33:AI33"/>
    <mergeCell ref="I35:AI35"/>
    <mergeCell ref="I37:AI37"/>
  </mergeCells>
  <phoneticPr fontId="2"/>
  <dataValidations count="2">
    <dataValidation imeMode="fullKatakana" allowBlank="1" showInputMessage="1" showErrorMessage="1" sqref="WVN983076:WWO983076 JB37:KC37 SX37:TY37 ACT37:ADU37 AMP37:ANQ37 AWL37:AXM37 BGH37:BHI37 BQD37:BRE37 BZZ37:CBA37 CJV37:CKW37 CTR37:CUS37 DDN37:DEO37 DNJ37:DOK37 DXF37:DYG37 EHB37:EIC37 EQX37:ERY37 FAT37:FBU37 FKP37:FLQ37 FUL37:FVM37 GEH37:GFI37 GOD37:GPE37 GXZ37:GZA37 HHV37:HIW37 HRR37:HSS37 IBN37:ICO37 ILJ37:IMK37 IVF37:IWG37 JFB37:JGC37 JOX37:JPY37 JYT37:JZU37 KIP37:KJQ37 KSL37:KTM37 LCH37:LDI37 LMD37:LNE37 LVZ37:LXA37 MFV37:MGW37 MPR37:MQS37 MZN37:NAO37 NJJ37:NKK37 NTF37:NUG37 ODB37:OEC37 OMX37:ONY37 OWT37:OXU37 PGP37:PHQ37 PQL37:PRM37 QAH37:QBI37 QKD37:QLE37 QTZ37:QVA37 RDV37:REW37 RNR37:ROS37 RXN37:RYO37 SHJ37:SIK37 SRF37:SSG37 TBB37:TCC37 TKX37:TLY37 TUT37:TVU37 UEP37:UFQ37 UOL37:UPM37 UYH37:UZI37 VID37:VJE37 VRZ37:VTA37 WBV37:WCW37 WLR37:WMS37 WVN37:WWO37 F65572:AG65572 JB65572:KC65572 SX65572:TY65572 ACT65572:ADU65572 AMP65572:ANQ65572 AWL65572:AXM65572 BGH65572:BHI65572 BQD65572:BRE65572 BZZ65572:CBA65572 CJV65572:CKW65572 CTR65572:CUS65572 DDN65572:DEO65572 DNJ65572:DOK65572 DXF65572:DYG65572 EHB65572:EIC65572 EQX65572:ERY65572 FAT65572:FBU65572 FKP65572:FLQ65572 FUL65572:FVM65572 GEH65572:GFI65572 GOD65572:GPE65572 GXZ65572:GZA65572 HHV65572:HIW65572 HRR65572:HSS65572 IBN65572:ICO65572 ILJ65572:IMK65572 IVF65572:IWG65572 JFB65572:JGC65572 JOX65572:JPY65572 JYT65572:JZU65572 KIP65572:KJQ65572 KSL65572:KTM65572 LCH65572:LDI65572 LMD65572:LNE65572 LVZ65572:LXA65572 MFV65572:MGW65572 MPR65572:MQS65572 MZN65572:NAO65572 NJJ65572:NKK65572 NTF65572:NUG65572 ODB65572:OEC65572 OMX65572:ONY65572 OWT65572:OXU65572 PGP65572:PHQ65572 PQL65572:PRM65572 QAH65572:QBI65572 QKD65572:QLE65572 QTZ65572:QVA65572 RDV65572:REW65572 RNR65572:ROS65572 RXN65572:RYO65572 SHJ65572:SIK65572 SRF65572:SSG65572 TBB65572:TCC65572 TKX65572:TLY65572 TUT65572:TVU65572 UEP65572:UFQ65572 UOL65572:UPM65572 UYH65572:UZI65572 VID65572:VJE65572 VRZ65572:VTA65572 WBV65572:WCW65572 WLR65572:WMS65572 WVN65572:WWO65572 F131108:AG131108 JB131108:KC131108 SX131108:TY131108 ACT131108:ADU131108 AMP131108:ANQ131108 AWL131108:AXM131108 BGH131108:BHI131108 BQD131108:BRE131108 BZZ131108:CBA131108 CJV131108:CKW131108 CTR131108:CUS131108 DDN131108:DEO131108 DNJ131108:DOK131108 DXF131108:DYG131108 EHB131108:EIC131108 EQX131108:ERY131108 FAT131108:FBU131108 FKP131108:FLQ131108 FUL131108:FVM131108 GEH131108:GFI131108 GOD131108:GPE131108 GXZ131108:GZA131108 HHV131108:HIW131108 HRR131108:HSS131108 IBN131108:ICO131108 ILJ131108:IMK131108 IVF131108:IWG131108 JFB131108:JGC131108 JOX131108:JPY131108 JYT131108:JZU131108 KIP131108:KJQ131108 KSL131108:KTM131108 LCH131108:LDI131108 LMD131108:LNE131108 LVZ131108:LXA131108 MFV131108:MGW131108 MPR131108:MQS131108 MZN131108:NAO131108 NJJ131108:NKK131108 NTF131108:NUG131108 ODB131108:OEC131108 OMX131108:ONY131108 OWT131108:OXU131108 PGP131108:PHQ131108 PQL131108:PRM131108 QAH131108:QBI131108 QKD131108:QLE131108 QTZ131108:QVA131108 RDV131108:REW131108 RNR131108:ROS131108 RXN131108:RYO131108 SHJ131108:SIK131108 SRF131108:SSG131108 TBB131108:TCC131108 TKX131108:TLY131108 TUT131108:TVU131108 UEP131108:UFQ131108 UOL131108:UPM131108 UYH131108:UZI131108 VID131108:VJE131108 VRZ131108:VTA131108 WBV131108:WCW131108 WLR131108:WMS131108 WVN131108:WWO131108 F196644:AG196644 JB196644:KC196644 SX196644:TY196644 ACT196644:ADU196644 AMP196644:ANQ196644 AWL196644:AXM196644 BGH196644:BHI196644 BQD196644:BRE196644 BZZ196644:CBA196644 CJV196644:CKW196644 CTR196644:CUS196644 DDN196644:DEO196644 DNJ196644:DOK196644 DXF196644:DYG196644 EHB196644:EIC196644 EQX196644:ERY196644 FAT196644:FBU196644 FKP196644:FLQ196644 FUL196644:FVM196644 GEH196644:GFI196644 GOD196644:GPE196644 GXZ196644:GZA196644 HHV196644:HIW196644 HRR196644:HSS196644 IBN196644:ICO196644 ILJ196644:IMK196644 IVF196644:IWG196644 JFB196644:JGC196644 JOX196644:JPY196644 JYT196644:JZU196644 KIP196644:KJQ196644 KSL196644:KTM196644 LCH196644:LDI196644 LMD196644:LNE196644 LVZ196644:LXA196644 MFV196644:MGW196644 MPR196644:MQS196644 MZN196644:NAO196644 NJJ196644:NKK196644 NTF196644:NUG196644 ODB196644:OEC196644 OMX196644:ONY196644 OWT196644:OXU196644 PGP196644:PHQ196644 PQL196644:PRM196644 QAH196644:QBI196644 QKD196644:QLE196644 QTZ196644:QVA196644 RDV196644:REW196644 RNR196644:ROS196644 RXN196644:RYO196644 SHJ196644:SIK196644 SRF196644:SSG196644 TBB196644:TCC196644 TKX196644:TLY196644 TUT196644:TVU196644 UEP196644:UFQ196644 UOL196644:UPM196644 UYH196644:UZI196644 VID196644:VJE196644 VRZ196644:VTA196644 WBV196644:WCW196644 WLR196644:WMS196644 WVN196644:WWO196644 F262180:AG262180 JB262180:KC262180 SX262180:TY262180 ACT262180:ADU262180 AMP262180:ANQ262180 AWL262180:AXM262180 BGH262180:BHI262180 BQD262180:BRE262180 BZZ262180:CBA262180 CJV262180:CKW262180 CTR262180:CUS262180 DDN262180:DEO262180 DNJ262180:DOK262180 DXF262180:DYG262180 EHB262180:EIC262180 EQX262180:ERY262180 FAT262180:FBU262180 FKP262180:FLQ262180 FUL262180:FVM262180 GEH262180:GFI262180 GOD262180:GPE262180 GXZ262180:GZA262180 HHV262180:HIW262180 HRR262180:HSS262180 IBN262180:ICO262180 ILJ262180:IMK262180 IVF262180:IWG262180 JFB262180:JGC262180 JOX262180:JPY262180 JYT262180:JZU262180 KIP262180:KJQ262180 KSL262180:KTM262180 LCH262180:LDI262180 LMD262180:LNE262180 LVZ262180:LXA262180 MFV262180:MGW262180 MPR262180:MQS262180 MZN262180:NAO262180 NJJ262180:NKK262180 NTF262180:NUG262180 ODB262180:OEC262180 OMX262180:ONY262180 OWT262180:OXU262180 PGP262180:PHQ262180 PQL262180:PRM262180 QAH262180:QBI262180 QKD262180:QLE262180 QTZ262180:QVA262180 RDV262180:REW262180 RNR262180:ROS262180 RXN262180:RYO262180 SHJ262180:SIK262180 SRF262180:SSG262180 TBB262180:TCC262180 TKX262180:TLY262180 TUT262180:TVU262180 UEP262180:UFQ262180 UOL262180:UPM262180 UYH262180:UZI262180 VID262180:VJE262180 VRZ262180:VTA262180 WBV262180:WCW262180 WLR262180:WMS262180 WVN262180:WWO262180 F327716:AG327716 JB327716:KC327716 SX327716:TY327716 ACT327716:ADU327716 AMP327716:ANQ327716 AWL327716:AXM327716 BGH327716:BHI327716 BQD327716:BRE327716 BZZ327716:CBA327716 CJV327716:CKW327716 CTR327716:CUS327716 DDN327716:DEO327716 DNJ327716:DOK327716 DXF327716:DYG327716 EHB327716:EIC327716 EQX327716:ERY327716 FAT327716:FBU327716 FKP327716:FLQ327716 FUL327716:FVM327716 GEH327716:GFI327716 GOD327716:GPE327716 GXZ327716:GZA327716 HHV327716:HIW327716 HRR327716:HSS327716 IBN327716:ICO327716 ILJ327716:IMK327716 IVF327716:IWG327716 JFB327716:JGC327716 JOX327716:JPY327716 JYT327716:JZU327716 KIP327716:KJQ327716 KSL327716:KTM327716 LCH327716:LDI327716 LMD327716:LNE327716 LVZ327716:LXA327716 MFV327716:MGW327716 MPR327716:MQS327716 MZN327716:NAO327716 NJJ327716:NKK327716 NTF327716:NUG327716 ODB327716:OEC327716 OMX327716:ONY327716 OWT327716:OXU327716 PGP327716:PHQ327716 PQL327716:PRM327716 QAH327716:QBI327716 QKD327716:QLE327716 QTZ327716:QVA327716 RDV327716:REW327716 RNR327716:ROS327716 RXN327716:RYO327716 SHJ327716:SIK327716 SRF327716:SSG327716 TBB327716:TCC327716 TKX327716:TLY327716 TUT327716:TVU327716 UEP327716:UFQ327716 UOL327716:UPM327716 UYH327716:UZI327716 VID327716:VJE327716 VRZ327716:VTA327716 WBV327716:WCW327716 WLR327716:WMS327716 WVN327716:WWO327716 F393252:AG393252 JB393252:KC393252 SX393252:TY393252 ACT393252:ADU393252 AMP393252:ANQ393252 AWL393252:AXM393252 BGH393252:BHI393252 BQD393252:BRE393252 BZZ393252:CBA393252 CJV393252:CKW393252 CTR393252:CUS393252 DDN393252:DEO393252 DNJ393252:DOK393252 DXF393252:DYG393252 EHB393252:EIC393252 EQX393252:ERY393252 FAT393252:FBU393252 FKP393252:FLQ393252 FUL393252:FVM393252 GEH393252:GFI393252 GOD393252:GPE393252 GXZ393252:GZA393252 HHV393252:HIW393252 HRR393252:HSS393252 IBN393252:ICO393252 ILJ393252:IMK393252 IVF393252:IWG393252 JFB393252:JGC393252 JOX393252:JPY393252 JYT393252:JZU393252 KIP393252:KJQ393252 KSL393252:KTM393252 LCH393252:LDI393252 LMD393252:LNE393252 LVZ393252:LXA393252 MFV393252:MGW393252 MPR393252:MQS393252 MZN393252:NAO393252 NJJ393252:NKK393252 NTF393252:NUG393252 ODB393252:OEC393252 OMX393252:ONY393252 OWT393252:OXU393252 PGP393252:PHQ393252 PQL393252:PRM393252 QAH393252:QBI393252 QKD393252:QLE393252 QTZ393252:QVA393252 RDV393252:REW393252 RNR393252:ROS393252 RXN393252:RYO393252 SHJ393252:SIK393252 SRF393252:SSG393252 TBB393252:TCC393252 TKX393252:TLY393252 TUT393252:TVU393252 UEP393252:UFQ393252 UOL393252:UPM393252 UYH393252:UZI393252 VID393252:VJE393252 VRZ393252:VTA393252 WBV393252:WCW393252 WLR393252:WMS393252 WVN393252:WWO393252 F458788:AG458788 JB458788:KC458788 SX458788:TY458788 ACT458788:ADU458788 AMP458788:ANQ458788 AWL458788:AXM458788 BGH458788:BHI458788 BQD458788:BRE458788 BZZ458788:CBA458788 CJV458788:CKW458788 CTR458788:CUS458788 DDN458788:DEO458788 DNJ458788:DOK458788 DXF458788:DYG458788 EHB458788:EIC458788 EQX458788:ERY458788 FAT458788:FBU458788 FKP458788:FLQ458788 FUL458788:FVM458788 GEH458788:GFI458788 GOD458788:GPE458788 GXZ458788:GZA458788 HHV458788:HIW458788 HRR458788:HSS458788 IBN458788:ICO458788 ILJ458788:IMK458788 IVF458788:IWG458788 JFB458788:JGC458788 JOX458788:JPY458788 JYT458788:JZU458788 KIP458788:KJQ458788 KSL458788:KTM458788 LCH458788:LDI458788 LMD458788:LNE458788 LVZ458788:LXA458788 MFV458788:MGW458788 MPR458788:MQS458788 MZN458788:NAO458788 NJJ458788:NKK458788 NTF458788:NUG458788 ODB458788:OEC458788 OMX458788:ONY458788 OWT458788:OXU458788 PGP458788:PHQ458788 PQL458788:PRM458788 QAH458788:QBI458788 QKD458788:QLE458788 QTZ458788:QVA458788 RDV458788:REW458788 RNR458788:ROS458788 RXN458788:RYO458788 SHJ458788:SIK458788 SRF458788:SSG458788 TBB458788:TCC458788 TKX458788:TLY458788 TUT458788:TVU458788 UEP458788:UFQ458788 UOL458788:UPM458788 UYH458788:UZI458788 VID458788:VJE458788 VRZ458788:VTA458788 WBV458788:WCW458788 WLR458788:WMS458788 WVN458788:WWO458788 F524324:AG524324 JB524324:KC524324 SX524324:TY524324 ACT524324:ADU524324 AMP524324:ANQ524324 AWL524324:AXM524324 BGH524324:BHI524324 BQD524324:BRE524324 BZZ524324:CBA524324 CJV524324:CKW524324 CTR524324:CUS524324 DDN524324:DEO524324 DNJ524324:DOK524324 DXF524324:DYG524324 EHB524324:EIC524324 EQX524324:ERY524324 FAT524324:FBU524324 FKP524324:FLQ524324 FUL524324:FVM524324 GEH524324:GFI524324 GOD524324:GPE524324 GXZ524324:GZA524324 HHV524324:HIW524324 HRR524324:HSS524324 IBN524324:ICO524324 ILJ524324:IMK524324 IVF524324:IWG524324 JFB524324:JGC524324 JOX524324:JPY524324 JYT524324:JZU524324 KIP524324:KJQ524324 KSL524324:KTM524324 LCH524324:LDI524324 LMD524324:LNE524324 LVZ524324:LXA524324 MFV524324:MGW524324 MPR524324:MQS524324 MZN524324:NAO524324 NJJ524324:NKK524324 NTF524324:NUG524324 ODB524324:OEC524324 OMX524324:ONY524324 OWT524324:OXU524324 PGP524324:PHQ524324 PQL524324:PRM524324 QAH524324:QBI524324 QKD524324:QLE524324 QTZ524324:QVA524324 RDV524324:REW524324 RNR524324:ROS524324 RXN524324:RYO524324 SHJ524324:SIK524324 SRF524324:SSG524324 TBB524324:TCC524324 TKX524324:TLY524324 TUT524324:TVU524324 UEP524324:UFQ524324 UOL524324:UPM524324 UYH524324:UZI524324 VID524324:VJE524324 VRZ524324:VTA524324 WBV524324:WCW524324 WLR524324:WMS524324 WVN524324:WWO524324 F589860:AG589860 JB589860:KC589860 SX589860:TY589860 ACT589860:ADU589860 AMP589860:ANQ589860 AWL589860:AXM589860 BGH589860:BHI589860 BQD589860:BRE589860 BZZ589860:CBA589860 CJV589860:CKW589860 CTR589860:CUS589860 DDN589860:DEO589860 DNJ589860:DOK589860 DXF589860:DYG589860 EHB589860:EIC589860 EQX589860:ERY589860 FAT589860:FBU589860 FKP589860:FLQ589860 FUL589860:FVM589860 GEH589860:GFI589860 GOD589860:GPE589860 GXZ589860:GZA589860 HHV589860:HIW589860 HRR589860:HSS589860 IBN589860:ICO589860 ILJ589860:IMK589860 IVF589860:IWG589860 JFB589860:JGC589860 JOX589860:JPY589860 JYT589860:JZU589860 KIP589860:KJQ589860 KSL589860:KTM589860 LCH589860:LDI589860 LMD589860:LNE589860 LVZ589860:LXA589860 MFV589860:MGW589860 MPR589860:MQS589860 MZN589860:NAO589860 NJJ589860:NKK589860 NTF589860:NUG589860 ODB589860:OEC589860 OMX589860:ONY589860 OWT589860:OXU589860 PGP589860:PHQ589860 PQL589860:PRM589860 QAH589860:QBI589860 QKD589860:QLE589860 QTZ589860:QVA589860 RDV589860:REW589860 RNR589860:ROS589860 RXN589860:RYO589860 SHJ589860:SIK589860 SRF589860:SSG589860 TBB589860:TCC589860 TKX589860:TLY589860 TUT589860:TVU589860 UEP589860:UFQ589860 UOL589860:UPM589860 UYH589860:UZI589860 VID589860:VJE589860 VRZ589860:VTA589860 WBV589860:WCW589860 WLR589860:WMS589860 WVN589860:WWO589860 F655396:AG655396 JB655396:KC655396 SX655396:TY655396 ACT655396:ADU655396 AMP655396:ANQ655396 AWL655396:AXM655396 BGH655396:BHI655396 BQD655396:BRE655396 BZZ655396:CBA655396 CJV655396:CKW655396 CTR655396:CUS655396 DDN655396:DEO655396 DNJ655396:DOK655396 DXF655396:DYG655396 EHB655396:EIC655396 EQX655396:ERY655396 FAT655396:FBU655396 FKP655396:FLQ655396 FUL655396:FVM655396 GEH655396:GFI655396 GOD655396:GPE655396 GXZ655396:GZA655396 HHV655396:HIW655396 HRR655396:HSS655396 IBN655396:ICO655396 ILJ655396:IMK655396 IVF655396:IWG655396 JFB655396:JGC655396 JOX655396:JPY655396 JYT655396:JZU655396 KIP655396:KJQ655396 KSL655396:KTM655396 LCH655396:LDI655396 LMD655396:LNE655396 LVZ655396:LXA655396 MFV655396:MGW655396 MPR655396:MQS655396 MZN655396:NAO655396 NJJ655396:NKK655396 NTF655396:NUG655396 ODB655396:OEC655396 OMX655396:ONY655396 OWT655396:OXU655396 PGP655396:PHQ655396 PQL655396:PRM655396 QAH655396:QBI655396 QKD655396:QLE655396 QTZ655396:QVA655396 RDV655396:REW655396 RNR655396:ROS655396 RXN655396:RYO655396 SHJ655396:SIK655396 SRF655396:SSG655396 TBB655396:TCC655396 TKX655396:TLY655396 TUT655396:TVU655396 UEP655396:UFQ655396 UOL655396:UPM655396 UYH655396:UZI655396 VID655396:VJE655396 VRZ655396:VTA655396 WBV655396:WCW655396 WLR655396:WMS655396 WVN655396:WWO655396 F720932:AG720932 JB720932:KC720932 SX720932:TY720932 ACT720932:ADU720932 AMP720932:ANQ720932 AWL720932:AXM720932 BGH720932:BHI720932 BQD720932:BRE720932 BZZ720932:CBA720932 CJV720932:CKW720932 CTR720932:CUS720932 DDN720932:DEO720932 DNJ720932:DOK720932 DXF720932:DYG720932 EHB720932:EIC720932 EQX720932:ERY720932 FAT720932:FBU720932 FKP720932:FLQ720932 FUL720932:FVM720932 GEH720932:GFI720932 GOD720932:GPE720932 GXZ720932:GZA720932 HHV720932:HIW720932 HRR720932:HSS720932 IBN720932:ICO720932 ILJ720932:IMK720932 IVF720932:IWG720932 JFB720932:JGC720932 JOX720932:JPY720932 JYT720932:JZU720932 KIP720932:KJQ720932 KSL720932:KTM720932 LCH720932:LDI720932 LMD720932:LNE720932 LVZ720932:LXA720932 MFV720932:MGW720932 MPR720932:MQS720932 MZN720932:NAO720932 NJJ720932:NKK720932 NTF720932:NUG720932 ODB720932:OEC720932 OMX720932:ONY720932 OWT720932:OXU720932 PGP720932:PHQ720932 PQL720932:PRM720932 QAH720932:QBI720932 QKD720932:QLE720932 QTZ720932:QVA720932 RDV720932:REW720932 RNR720932:ROS720932 RXN720932:RYO720932 SHJ720932:SIK720932 SRF720932:SSG720932 TBB720932:TCC720932 TKX720932:TLY720932 TUT720932:TVU720932 UEP720932:UFQ720932 UOL720932:UPM720932 UYH720932:UZI720932 VID720932:VJE720932 VRZ720932:VTA720932 WBV720932:WCW720932 WLR720932:WMS720932 WVN720932:WWO720932 F786468:AG786468 JB786468:KC786468 SX786468:TY786468 ACT786468:ADU786468 AMP786468:ANQ786468 AWL786468:AXM786468 BGH786468:BHI786468 BQD786468:BRE786468 BZZ786468:CBA786468 CJV786468:CKW786468 CTR786468:CUS786468 DDN786468:DEO786468 DNJ786468:DOK786468 DXF786468:DYG786468 EHB786468:EIC786468 EQX786468:ERY786468 FAT786468:FBU786468 FKP786468:FLQ786468 FUL786468:FVM786468 GEH786468:GFI786468 GOD786468:GPE786468 GXZ786468:GZA786468 HHV786468:HIW786468 HRR786468:HSS786468 IBN786468:ICO786468 ILJ786468:IMK786468 IVF786468:IWG786468 JFB786468:JGC786468 JOX786468:JPY786468 JYT786468:JZU786468 KIP786468:KJQ786468 KSL786468:KTM786468 LCH786468:LDI786468 LMD786468:LNE786468 LVZ786468:LXA786468 MFV786468:MGW786468 MPR786468:MQS786468 MZN786468:NAO786468 NJJ786468:NKK786468 NTF786468:NUG786468 ODB786468:OEC786468 OMX786468:ONY786468 OWT786468:OXU786468 PGP786468:PHQ786468 PQL786468:PRM786468 QAH786468:QBI786468 QKD786468:QLE786468 QTZ786468:QVA786468 RDV786468:REW786468 RNR786468:ROS786468 RXN786468:RYO786468 SHJ786468:SIK786468 SRF786468:SSG786468 TBB786468:TCC786468 TKX786468:TLY786468 TUT786468:TVU786468 UEP786468:UFQ786468 UOL786468:UPM786468 UYH786468:UZI786468 VID786468:VJE786468 VRZ786468:VTA786468 WBV786468:WCW786468 WLR786468:WMS786468 WVN786468:WWO786468 F852004:AG852004 JB852004:KC852004 SX852004:TY852004 ACT852004:ADU852004 AMP852004:ANQ852004 AWL852004:AXM852004 BGH852004:BHI852004 BQD852004:BRE852004 BZZ852004:CBA852004 CJV852004:CKW852004 CTR852004:CUS852004 DDN852004:DEO852004 DNJ852004:DOK852004 DXF852004:DYG852004 EHB852004:EIC852004 EQX852004:ERY852004 FAT852004:FBU852004 FKP852004:FLQ852004 FUL852004:FVM852004 GEH852004:GFI852004 GOD852004:GPE852004 GXZ852004:GZA852004 HHV852004:HIW852004 HRR852004:HSS852004 IBN852004:ICO852004 ILJ852004:IMK852004 IVF852004:IWG852004 JFB852004:JGC852004 JOX852004:JPY852004 JYT852004:JZU852004 KIP852004:KJQ852004 KSL852004:KTM852004 LCH852004:LDI852004 LMD852004:LNE852004 LVZ852004:LXA852004 MFV852004:MGW852004 MPR852004:MQS852004 MZN852004:NAO852004 NJJ852004:NKK852004 NTF852004:NUG852004 ODB852004:OEC852004 OMX852004:ONY852004 OWT852004:OXU852004 PGP852004:PHQ852004 PQL852004:PRM852004 QAH852004:QBI852004 QKD852004:QLE852004 QTZ852004:QVA852004 RDV852004:REW852004 RNR852004:ROS852004 RXN852004:RYO852004 SHJ852004:SIK852004 SRF852004:SSG852004 TBB852004:TCC852004 TKX852004:TLY852004 TUT852004:TVU852004 UEP852004:UFQ852004 UOL852004:UPM852004 UYH852004:UZI852004 VID852004:VJE852004 VRZ852004:VTA852004 WBV852004:WCW852004 WLR852004:WMS852004 WVN852004:WWO852004 F917540:AG917540 JB917540:KC917540 SX917540:TY917540 ACT917540:ADU917540 AMP917540:ANQ917540 AWL917540:AXM917540 BGH917540:BHI917540 BQD917540:BRE917540 BZZ917540:CBA917540 CJV917540:CKW917540 CTR917540:CUS917540 DDN917540:DEO917540 DNJ917540:DOK917540 DXF917540:DYG917540 EHB917540:EIC917540 EQX917540:ERY917540 FAT917540:FBU917540 FKP917540:FLQ917540 FUL917540:FVM917540 GEH917540:GFI917540 GOD917540:GPE917540 GXZ917540:GZA917540 HHV917540:HIW917540 HRR917540:HSS917540 IBN917540:ICO917540 ILJ917540:IMK917540 IVF917540:IWG917540 JFB917540:JGC917540 JOX917540:JPY917540 JYT917540:JZU917540 KIP917540:KJQ917540 KSL917540:KTM917540 LCH917540:LDI917540 LMD917540:LNE917540 LVZ917540:LXA917540 MFV917540:MGW917540 MPR917540:MQS917540 MZN917540:NAO917540 NJJ917540:NKK917540 NTF917540:NUG917540 ODB917540:OEC917540 OMX917540:ONY917540 OWT917540:OXU917540 PGP917540:PHQ917540 PQL917540:PRM917540 QAH917540:QBI917540 QKD917540:QLE917540 QTZ917540:QVA917540 RDV917540:REW917540 RNR917540:ROS917540 RXN917540:RYO917540 SHJ917540:SIK917540 SRF917540:SSG917540 TBB917540:TCC917540 TKX917540:TLY917540 TUT917540:TVU917540 UEP917540:UFQ917540 UOL917540:UPM917540 UYH917540:UZI917540 VID917540:VJE917540 VRZ917540:VTA917540 WBV917540:WCW917540 WLR917540:WMS917540 WVN917540:WWO917540 F983076:AG983076 JB983076:KC983076 SX983076:TY983076 ACT983076:ADU983076 AMP983076:ANQ983076 AWL983076:AXM983076 BGH983076:BHI983076 BQD983076:BRE983076 BZZ983076:CBA983076 CJV983076:CKW983076 CTR983076:CUS983076 DDN983076:DEO983076 DNJ983076:DOK983076 DXF983076:DYG983076 EHB983076:EIC983076 EQX983076:ERY983076 FAT983076:FBU983076 FKP983076:FLQ983076 FUL983076:FVM983076 GEH983076:GFI983076 GOD983076:GPE983076 GXZ983076:GZA983076 HHV983076:HIW983076 HRR983076:HSS983076 IBN983076:ICO983076 ILJ983076:IMK983076 IVF983076:IWG983076 JFB983076:JGC983076 JOX983076:JPY983076 JYT983076:JZU983076 KIP983076:KJQ983076 KSL983076:KTM983076 LCH983076:LDI983076 LMD983076:LNE983076 LVZ983076:LXA983076 MFV983076:MGW983076 MPR983076:MQS983076 MZN983076:NAO983076 NJJ983076:NKK983076 NTF983076:NUG983076 ODB983076:OEC983076 OMX983076:ONY983076 OWT983076:OXU983076 PGP983076:PHQ983076 PQL983076:PRM983076 QAH983076:QBI983076 QKD983076:QLE983076 QTZ983076:QVA983076 RDV983076:REW983076 RNR983076:ROS983076 RXN983076:RYO983076 SHJ983076:SIK983076 SRF983076:SSG983076 TBB983076:TCC983076 TKX983076:TLY983076 TUT983076:TVU983076 UEP983076:UFQ983076 UOL983076:UPM983076 UYH983076:UZI983076 VID983076:VJE983076 VRZ983076:VTA983076 WBV983076:WCW983076 WLR983076:WMS983076 G37:H37"/>
    <dataValidation type="list" allowBlank="1" showInputMessage="1" showErrorMessage="1" sqref="O6 I21:U21">
      <formula1>"前払金,中間前払金,部分払金,指定部分完済払金,完成代金"</formula1>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O140"/>
  <sheetViews>
    <sheetView showGridLines="0" view="pageBreakPreview" zoomScaleNormal="95" zoomScaleSheetLayoutView="100" workbookViewId="0">
      <selection activeCell="U5" sqref="U5"/>
    </sheetView>
  </sheetViews>
  <sheetFormatPr defaultColWidth="2.375" defaultRowHeight="13.5"/>
  <cols>
    <col min="1" max="16384" width="2.375" style="1268"/>
  </cols>
  <sheetData>
    <row r="1" spans="1:41">
      <c r="A1" s="571" t="s">
        <v>1986</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row>
    <row r="2" spans="1:41">
      <c r="A2" s="639"/>
      <c r="B2" s="639"/>
      <c r="C2" s="639"/>
      <c r="D2" s="639"/>
      <c r="E2" s="639"/>
      <c r="F2" s="639"/>
      <c r="G2" s="639"/>
      <c r="H2" s="639"/>
      <c r="I2" s="639"/>
      <c r="J2" s="639"/>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row>
    <row r="3" spans="1:41">
      <c r="A3" s="639"/>
      <c r="B3" s="639"/>
      <c r="C3" s="639"/>
      <c r="D3" s="639"/>
      <c r="E3" s="639"/>
      <c r="F3" s="639"/>
      <c r="G3" s="639"/>
      <c r="H3" s="639"/>
      <c r="I3" s="639"/>
      <c r="J3" s="639"/>
      <c r="K3" s="639"/>
      <c r="L3" s="639"/>
      <c r="M3" s="639"/>
      <c r="N3" s="639"/>
      <c r="O3" s="639"/>
      <c r="P3" s="639"/>
      <c r="Q3" s="639"/>
      <c r="R3" s="639"/>
      <c r="S3" s="639"/>
      <c r="T3" s="639"/>
      <c r="U3" s="639"/>
      <c r="V3" s="639"/>
      <c r="W3" s="639"/>
      <c r="X3" s="639"/>
      <c r="Y3" s="639"/>
      <c r="Z3" s="1265" t="s">
        <v>1108</v>
      </c>
      <c r="AA3" s="1677" t="s">
        <v>2205</v>
      </c>
      <c r="AB3" s="1677"/>
      <c r="AC3" s="1677"/>
      <c r="AD3" s="1677"/>
      <c r="AE3" s="1677"/>
      <c r="AF3" s="1677"/>
      <c r="AG3" s="1677"/>
      <c r="AH3" s="1677"/>
      <c r="AI3" s="1677"/>
      <c r="AJ3" s="639"/>
    </row>
    <row r="4" spans="1:41">
      <c r="A4" s="639"/>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row>
    <row r="5" spans="1:41">
      <c r="A5" s="639"/>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row>
    <row r="6" spans="1:41" s="1321" customFormat="1" ht="30" customHeight="1">
      <c r="A6" s="643"/>
      <c r="B6" s="643"/>
      <c r="C6" s="643"/>
      <c r="D6" s="643"/>
      <c r="E6" s="643"/>
      <c r="F6" s="643"/>
      <c r="G6" s="643"/>
      <c r="H6" s="643"/>
      <c r="I6" s="643" t="s">
        <v>1629</v>
      </c>
      <c r="J6" s="643"/>
      <c r="K6" s="643"/>
      <c r="L6" s="643"/>
      <c r="M6" s="643"/>
      <c r="N6" s="918" t="s">
        <v>1131</v>
      </c>
      <c r="O6" s="1807"/>
      <c r="P6" s="1807"/>
      <c r="Q6" s="1807"/>
      <c r="R6" s="1807"/>
      <c r="S6" s="1807"/>
      <c r="T6" s="1807"/>
      <c r="U6" s="1807"/>
      <c r="V6" s="1807"/>
      <c r="W6" s="1807"/>
      <c r="X6" s="1807"/>
      <c r="Y6" s="1807"/>
      <c r="Z6" s="1807"/>
      <c r="AA6" s="643" t="s">
        <v>1630</v>
      </c>
      <c r="AB6" s="643"/>
      <c r="AC6" s="643"/>
      <c r="AD6" s="643"/>
      <c r="AE6" s="643"/>
      <c r="AF6" s="643"/>
      <c r="AG6" s="643"/>
      <c r="AH6" s="643"/>
      <c r="AI6" s="643"/>
      <c r="AJ6" s="643"/>
    </row>
    <row r="7" spans="1:41">
      <c r="A7" s="639"/>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639"/>
    </row>
    <row r="8" spans="1:41">
      <c r="A8" s="639"/>
      <c r="B8" s="639" t="str">
        <f>+入力欄!U8</f>
        <v>沖縄県公営企業管理者</v>
      </c>
      <c r="C8" s="639"/>
      <c r="D8" s="639"/>
      <c r="E8" s="639"/>
      <c r="F8" s="639"/>
      <c r="G8" s="639"/>
      <c r="H8" s="639"/>
      <c r="I8" s="639"/>
      <c r="J8" s="639"/>
      <c r="K8" s="639"/>
      <c r="L8" s="639"/>
      <c r="M8" s="639"/>
      <c r="N8" s="639"/>
      <c r="O8" s="639"/>
      <c r="P8" s="639"/>
      <c r="Q8" s="639"/>
      <c r="R8" s="639"/>
      <c r="S8" s="639"/>
      <c r="T8" s="639"/>
      <c r="U8" s="639"/>
      <c r="V8" s="639"/>
      <c r="W8" s="639"/>
      <c r="X8" s="639"/>
      <c r="Y8" s="639"/>
      <c r="Z8" s="639"/>
      <c r="AA8" s="639"/>
      <c r="AB8" s="639"/>
      <c r="AC8" s="639"/>
      <c r="AD8" s="639"/>
      <c r="AE8" s="639"/>
      <c r="AF8" s="639"/>
      <c r="AG8" s="639"/>
      <c r="AH8" s="639"/>
      <c r="AI8" s="639"/>
      <c r="AJ8" s="639"/>
    </row>
    <row r="9" spans="1:41">
      <c r="A9" s="639"/>
      <c r="B9" s="639" t="str">
        <f>+入力欄!U9</f>
        <v>企業局長 　宮城　力　　殿</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row>
    <row r="10" spans="1:41">
      <c r="A10" s="639"/>
      <c r="B10" s="639"/>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row>
    <row r="11" spans="1:41">
      <c r="A11" s="639"/>
      <c r="B11" s="639"/>
      <c r="C11" s="639"/>
      <c r="D11" s="639"/>
      <c r="E11" s="639"/>
      <c r="F11" s="639"/>
      <c r="G11" s="639"/>
      <c r="H11" s="639"/>
      <c r="I11" s="639"/>
      <c r="J11" s="639"/>
      <c r="K11" s="639"/>
      <c r="L11" s="639"/>
      <c r="M11" s="639"/>
      <c r="N11" s="639"/>
      <c r="O11" s="639"/>
      <c r="P11" s="639"/>
      <c r="Q11" s="639"/>
      <c r="R11" s="639"/>
      <c r="S11" s="639"/>
      <c r="T11" s="639"/>
      <c r="U11" s="1315" t="s">
        <v>1631</v>
      </c>
      <c r="V11" s="1808" t="str">
        <f>+入力欄!$T$26</f>
        <v>沖縄県那覇市○○－○　○○ビル○階</v>
      </c>
      <c r="W11" s="1808"/>
      <c r="X11" s="1808"/>
      <c r="Y11" s="1808"/>
      <c r="Z11" s="1808"/>
      <c r="AA11" s="1808"/>
      <c r="AB11" s="1808"/>
      <c r="AC11" s="1808"/>
      <c r="AD11" s="1808"/>
      <c r="AE11" s="1808"/>
      <c r="AF11" s="1808"/>
      <c r="AG11" s="1808"/>
      <c r="AH11" s="1808"/>
      <c r="AI11" s="1808"/>
      <c r="AJ11" s="1808"/>
    </row>
    <row r="12" spans="1:41">
      <c r="A12" s="639"/>
      <c r="B12" s="639"/>
      <c r="C12" s="639"/>
      <c r="D12" s="639"/>
      <c r="E12" s="639"/>
      <c r="F12" s="639"/>
      <c r="G12" s="639"/>
      <c r="H12" s="639"/>
      <c r="I12" s="639"/>
      <c r="J12" s="639"/>
      <c r="K12" s="639"/>
      <c r="L12" s="639"/>
      <c r="M12" s="639"/>
      <c r="N12" s="639"/>
      <c r="O12" s="639"/>
      <c r="P12" s="639"/>
      <c r="Q12" s="639"/>
      <c r="R12" s="639"/>
      <c r="S12" s="639"/>
      <c r="T12" s="639"/>
      <c r="U12" s="1265" t="s">
        <v>2405</v>
      </c>
      <c r="V12" s="639" t="str">
        <f>+入力欄!$T$27</f>
        <v>株式会社　○○建設</v>
      </c>
      <c r="W12" s="639"/>
      <c r="X12" s="639"/>
      <c r="Y12" s="1266"/>
      <c r="Z12" s="1266"/>
      <c r="AA12" s="1266"/>
      <c r="AB12" s="1266"/>
      <c r="AC12" s="1266"/>
      <c r="AD12" s="1266"/>
      <c r="AE12" s="1266"/>
      <c r="AF12" s="1266"/>
      <c r="AG12" s="1266"/>
      <c r="AH12" s="1266"/>
      <c r="AI12" s="1266"/>
      <c r="AJ12" s="639"/>
    </row>
    <row r="13" spans="1:41">
      <c r="A13" s="639"/>
      <c r="B13" s="639"/>
      <c r="C13" s="639"/>
      <c r="D13" s="639"/>
      <c r="E13" s="639"/>
      <c r="F13" s="639"/>
      <c r="G13" s="639"/>
      <c r="H13" s="639"/>
      <c r="I13" s="639"/>
      <c r="J13" s="639"/>
      <c r="K13" s="639"/>
      <c r="L13" s="639"/>
      <c r="M13" s="639"/>
      <c r="N13" s="639"/>
      <c r="O13" s="639"/>
      <c r="P13" s="639"/>
      <c r="Q13" s="639"/>
      <c r="R13" s="639"/>
      <c r="S13" s="639"/>
      <c r="T13" s="639"/>
      <c r="U13" s="1265" t="s">
        <v>1632</v>
      </c>
      <c r="V13" s="639" t="str">
        <f>+入力欄!$M$28</f>
        <v>代表取締役　△△　△△</v>
      </c>
      <c r="W13" s="639"/>
      <c r="X13" s="639"/>
      <c r="Y13" s="1266"/>
      <c r="Z13" s="1266"/>
      <c r="AA13" s="1266"/>
      <c r="AB13" s="1266"/>
      <c r="AC13" s="1266"/>
      <c r="AD13" s="1266"/>
      <c r="AE13" s="1266"/>
      <c r="AF13" s="1266"/>
      <c r="AG13" s="1266"/>
      <c r="AH13" s="1804"/>
      <c r="AI13" s="1804"/>
      <c r="AJ13" s="639"/>
    </row>
    <row r="14" spans="1:41">
      <c r="A14" s="639"/>
      <c r="B14" s="639"/>
      <c r="C14" s="639"/>
      <c r="D14" s="639"/>
      <c r="E14" s="639"/>
      <c r="F14" s="639"/>
      <c r="G14" s="639"/>
      <c r="H14" s="639"/>
      <c r="I14" s="639"/>
      <c r="J14" s="639"/>
      <c r="K14" s="639"/>
      <c r="L14" s="639"/>
      <c r="M14" s="639"/>
      <c r="N14" s="639"/>
      <c r="P14" s="1470"/>
      <c r="Q14" s="1470"/>
      <c r="R14" s="1470"/>
      <c r="S14" s="1470"/>
      <c r="T14" s="1470"/>
      <c r="U14" s="1470"/>
      <c r="V14" s="1470"/>
      <c r="W14" s="1471"/>
      <c r="X14" s="1471"/>
      <c r="Y14" s="1471"/>
      <c r="Z14" s="1471"/>
      <c r="AA14" s="1471"/>
      <c r="AB14" s="1471"/>
      <c r="AC14" s="1470"/>
      <c r="AD14" s="1471"/>
      <c r="AE14" s="1471"/>
      <c r="AF14" s="1472" t="s">
        <v>2456</v>
      </c>
      <c r="AG14" s="641"/>
      <c r="AH14" s="639"/>
      <c r="AI14" s="639"/>
      <c r="AJ14" s="639"/>
      <c r="AO14" s="1342"/>
    </row>
    <row r="15" spans="1:41" s="1464" customFormat="1">
      <c r="A15" s="639"/>
      <c r="B15" s="639"/>
      <c r="C15" s="639"/>
      <c r="D15" s="639"/>
      <c r="E15" s="639"/>
      <c r="F15" s="639"/>
      <c r="G15" s="639"/>
      <c r="H15" s="639"/>
      <c r="I15" s="639"/>
      <c r="J15" s="639"/>
      <c r="K15" s="639"/>
      <c r="L15" s="639"/>
      <c r="M15" s="639"/>
      <c r="N15" s="639"/>
      <c r="O15" s="1473"/>
      <c r="P15" s="1473"/>
      <c r="Q15" s="1473"/>
      <c r="R15" s="1473"/>
      <c r="S15" s="1473"/>
      <c r="T15" s="1473"/>
      <c r="U15" s="1473"/>
      <c r="V15" s="1473"/>
      <c r="W15" s="1474"/>
      <c r="X15" s="1474"/>
      <c r="Y15" s="1474"/>
      <c r="Z15" s="1474"/>
      <c r="AA15" s="1474"/>
      <c r="AB15" s="1474"/>
      <c r="AC15" s="1473"/>
      <c r="AD15" s="1474"/>
      <c r="AE15" s="1474"/>
      <c r="AF15" s="1475"/>
      <c r="AG15" s="641"/>
      <c r="AH15" s="639"/>
      <c r="AI15" s="639"/>
      <c r="AJ15" s="639"/>
      <c r="AO15" s="1342"/>
    </row>
    <row r="16" spans="1:41">
      <c r="A16" s="639"/>
      <c r="B16" s="639"/>
      <c r="C16" s="639"/>
      <c r="D16" s="639"/>
      <c r="E16" s="639"/>
      <c r="F16" s="639"/>
      <c r="G16" s="639"/>
      <c r="H16" s="639"/>
      <c r="I16" s="639"/>
      <c r="J16" s="639"/>
      <c r="K16" s="639"/>
      <c r="L16" s="639"/>
      <c r="M16" s="639"/>
      <c r="N16" s="639"/>
      <c r="O16" s="639"/>
      <c r="P16" s="639"/>
      <c r="Q16" s="639"/>
      <c r="R16" s="639"/>
      <c r="S16" s="639"/>
      <c r="T16" s="639"/>
      <c r="U16" s="1315" t="s">
        <v>2411</v>
      </c>
      <c r="V16" s="1804"/>
      <c r="W16" s="1804"/>
      <c r="X16" s="1804"/>
      <c r="Y16" s="1804"/>
      <c r="Z16" s="1804"/>
      <c r="AA16" s="1804"/>
      <c r="AB16" s="1804"/>
      <c r="AC16" s="1804"/>
      <c r="AD16" s="1804"/>
      <c r="AE16" s="1804"/>
      <c r="AF16" s="1804"/>
      <c r="AG16" s="1804"/>
      <c r="AH16" s="1804"/>
      <c r="AI16" s="1804"/>
      <c r="AJ16" s="639"/>
      <c r="AN16" s="1343" t="s">
        <v>2416</v>
      </c>
      <c r="AO16" s="1342"/>
    </row>
    <row r="17" spans="1:41">
      <c r="A17" s="639"/>
      <c r="B17" s="639"/>
      <c r="C17" s="639"/>
      <c r="D17" s="639"/>
      <c r="E17" s="639"/>
      <c r="F17" s="639"/>
      <c r="G17" s="639"/>
      <c r="H17" s="639"/>
      <c r="I17" s="639"/>
      <c r="J17" s="639"/>
      <c r="K17" s="639"/>
      <c r="L17" s="639"/>
      <c r="M17" s="639"/>
      <c r="N17" s="639"/>
      <c r="O17" s="639"/>
      <c r="P17" s="639"/>
      <c r="Q17" s="639"/>
      <c r="R17" s="639"/>
      <c r="S17" s="639"/>
      <c r="T17" s="639"/>
      <c r="U17" s="1315" t="s">
        <v>2412</v>
      </c>
      <c r="V17" s="1804"/>
      <c r="W17" s="1804"/>
      <c r="X17" s="1804"/>
      <c r="Y17" s="1804"/>
      <c r="Z17" s="1804"/>
      <c r="AA17" s="1804"/>
      <c r="AB17" s="1804"/>
      <c r="AC17" s="1804"/>
      <c r="AD17" s="1804"/>
      <c r="AE17" s="1804"/>
      <c r="AF17" s="1804"/>
      <c r="AG17" s="1804"/>
      <c r="AH17" s="1804"/>
      <c r="AI17" s="1804"/>
      <c r="AJ17" s="639"/>
      <c r="AN17" s="1343" t="s">
        <v>2414</v>
      </c>
      <c r="AO17" s="1342"/>
    </row>
    <row r="18" spans="1:41">
      <c r="A18" s="639"/>
      <c r="B18" s="639"/>
      <c r="C18" s="639"/>
      <c r="D18" s="639"/>
      <c r="E18" s="639"/>
      <c r="F18" s="639"/>
      <c r="G18" s="639"/>
      <c r="H18" s="639"/>
      <c r="I18" s="639"/>
      <c r="J18" s="639"/>
      <c r="K18" s="639"/>
      <c r="L18" s="639"/>
      <c r="M18" s="639"/>
      <c r="N18" s="639"/>
      <c r="O18" s="639"/>
      <c r="P18" s="639"/>
      <c r="Q18" s="639"/>
      <c r="R18" s="639"/>
      <c r="S18" s="639"/>
      <c r="T18" s="639"/>
      <c r="U18" s="1315" t="s">
        <v>2413</v>
      </c>
      <c r="V18" s="1804"/>
      <c r="W18" s="1804"/>
      <c r="X18" s="1804"/>
      <c r="Y18" s="1804"/>
      <c r="Z18" s="1804"/>
      <c r="AA18" s="1804"/>
      <c r="AB18" s="1804"/>
      <c r="AC18" s="1804"/>
      <c r="AD18" s="1804"/>
      <c r="AE18" s="1804"/>
      <c r="AF18" s="1804"/>
      <c r="AG18" s="1804"/>
      <c r="AH18" s="1804"/>
      <c r="AI18" s="1804"/>
      <c r="AJ18" s="639"/>
      <c r="AN18" s="1343" t="s">
        <v>2415</v>
      </c>
    </row>
    <row r="19" spans="1:41">
      <c r="A19" s="639"/>
      <c r="B19" s="639"/>
      <c r="C19" s="639"/>
      <c r="D19" s="639"/>
      <c r="E19" s="639"/>
      <c r="F19" s="639"/>
      <c r="G19" s="639"/>
      <c r="H19" s="639"/>
      <c r="I19" s="639"/>
      <c r="J19" s="639"/>
      <c r="K19" s="639"/>
      <c r="L19" s="639"/>
      <c r="M19" s="639"/>
      <c r="N19" s="639"/>
      <c r="O19" s="639"/>
      <c r="P19" s="639"/>
      <c r="Q19" s="639"/>
      <c r="R19" s="639"/>
      <c r="S19" s="639"/>
      <c r="T19" s="639"/>
      <c r="U19" s="1315"/>
      <c r="V19" s="1341"/>
      <c r="W19" s="1341"/>
      <c r="X19" s="1341"/>
      <c r="Y19" s="1341"/>
      <c r="Z19" s="1341"/>
      <c r="AA19" s="1341"/>
      <c r="AB19" s="1341"/>
      <c r="AC19" s="1341"/>
      <c r="AD19" s="1341"/>
      <c r="AE19" s="1341"/>
      <c r="AF19" s="1341"/>
      <c r="AG19" s="1341"/>
      <c r="AH19" s="1341"/>
      <c r="AI19" s="1341"/>
      <c r="AJ19" s="639"/>
    </row>
    <row r="20" spans="1:41">
      <c r="A20" s="639"/>
      <c r="B20" s="639" t="s">
        <v>1633</v>
      </c>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row>
    <row r="21" spans="1:41">
      <c r="A21" s="639"/>
      <c r="B21" s="639"/>
      <c r="C21" s="639"/>
      <c r="D21" s="639"/>
      <c r="E21" s="639"/>
      <c r="F21" s="639"/>
      <c r="G21" s="639"/>
      <c r="H21" s="639"/>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c r="AF21" s="639"/>
      <c r="AG21" s="639"/>
      <c r="AH21" s="639"/>
      <c r="AI21" s="639"/>
      <c r="AJ21" s="639"/>
    </row>
    <row r="22" spans="1:41">
      <c r="A22" s="639"/>
      <c r="B22" s="639"/>
      <c r="C22" s="639"/>
      <c r="D22" s="1465" t="s">
        <v>1634</v>
      </c>
      <c r="E22" s="1465"/>
      <c r="F22" s="1465"/>
      <c r="G22" s="1465"/>
      <c r="H22" s="1466" t="s">
        <v>2454</v>
      </c>
      <c r="I22" s="1467"/>
      <c r="J22" s="1467"/>
      <c r="K22" s="1467"/>
      <c r="L22" s="1467"/>
      <c r="M22" s="1468"/>
      <c r="N22" s="1468"/>
      <c r="O22" s="1468"/>
      <c r="P22" s="1468"/>
      <c r="Q22" s="1468"/>
      <c r="R22" s="1468"/>
      <c r="S22" s="1468"/>
      <c r="T22" s="1468"/>
      <c r="U22" s="1468"/>
      <c r="V22" s="1468"/>
      <c r="W22" s="1468"/>
      <c r="X22" s="1468"/>
      <c r="Y22" s="1468"/>
      <c r="Z22" s="1467" t="s">
        <v>2455</v>
      </c>
      <c r="AA22" s="1468"/>
      <c r="AB22" s="1468"/>
      <c r="AC22" s="1468"/>
      <c r="AD22" s="1468"/>
      <c r="AE22" s="1468"/>
      <c r="AF22" s="1469"/>
      <c r="AG22" s="639"/>
      <c r="AH22" s="639"/>
      <c r="AI22" s="639"/>
      <c r="AJ22" s="639"/>
    </row>
    <row r="23" spans="1:41">
      <c r="D23" s="1322"/>
      <c r="U23" s="1323"/>
      <c r="V23" s="1803"/>
      <c r="W23" s="1803"/>
      <c r="X23" s="1803"/>
      <c r="Y23" s="1803"/>
      <c r="Z23" s="1803"/>
      <c r="AA23" s="1803"/>
      <c r="AB23" s="1803"/>
      <c r="AC23" s="1803"/>
      <c r="AD23" s="1803"/>
      <c r="AE23" s="1803"/>
      <c r="AF23" s="1803"/>
    </row>
    <row r="25" spans="1:41">
      <c r="B25" s="1268" t="s">
        <v>1635</v>
      </c>
      <c r="I25" s="1666"/>
      <c r="J25" s="1666"/>
      <c r="K25" s="1666"/>
      <c r="L25" s="1666"/>
      <c r="M25" s="1666"/>
      <c r="N25" s="1666"/>
      <c r="O25" s="1666"/>
      <c r="P25" s="1666"/>
      <c r="Q25" s="1666"/>
      <c r="R25" s="1666"/>
      <c r="S25" s="1666"/>
      <c r="T25" s="1666"/>
      <c r="U25" s="1666"/>
      <c r="V25" s="1268" t="s">
        <v>1636</v>
      </c>
    </row>
    <row r="27" spans="1:41">
      <c r="B27" s="639" t="s">
        <v>1116</v>
      </c>
      <c r="C27" s="639"/>
      <c r="D27" s="639"/>
      <c r="E27" s="639"/>
      <c r="F27" s="639"/>
      <c r="G27" s="1320" t="str">
        <f>+入力欄!$D$16</f>
        <v>○○○○○○工事（Ｒ６－１)</v>
      </c>
      <c r="H27" s="1316"/>
      <c r="I27" s="1316"/>
      <c r="J27" s="1316"/>
      <c r="K27" s="1316"/>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6"/>
      <c r="AH27" s="1316"/>
    </row>
    <row r="28" spans="1:41">
      <c r="B28" s="639"/>
      <c r="C28" s="639"/>
      <c r="D28" s="639"/>
      <c r="E28" s="639"/>
      <c r="F28" s="1316"/>
      <c r="G28" s="1316"/>
      <c r="H28" s="1316"/>
      <c r="I28" s="1316"/>
      <c r="J28" s="1316"/>
      <c r="K28" s="1316"/>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row>
    <row r="29" spans="1:41">
      <c r="B29" s="639" t="s">
        <v>1637</v>
      </c>
      <c r="C29" s="639"/>
      <c r="D29" s="639"/>
      <c r="E29" s="639"/>
      <c r="F29" s="639"/>
      <c r="G29" s="1320" t="str">
        <f>+入力欄!$M$18</f>
        <v>令和６年４月１日</v>
      </c>
      <c r="H29" s="1318"/>
      <c r="I29" s="1318"/>
      <c r="J29" s="1318"/>
      <c r="K29" s="1318"/>
      <c r="L29" s="1318"/>
      <c r="M29" s="1318"/>
      <c r="N29" s="1318"/>
      <c r="O29" s="919"/>
      <c r="P29" s="919"/>
      <c r="Q29" s="919"/>
      <c r="R29" s="919"/>
      <c r="S29" s="919"/>
      <c r="T29" s="919"/>
      <c r="U29" s="919"/>
      <c r="V29" s="919"/>
      <c r="W29" s="919"/>
      <c r="X29" s="919"/>
      <c r="Y29" s="919"/>
      <c r="Z29" s="919"/>
      <c r="AA29" s="919"/>
      <c r="AB29" s="919"/>
      <c r="AC29" s="919"/>
      <c r="AD29" s="919"/>
      <c r="AE29" s="919"/>
      <c r="AF29" s="919"/>
      <c r="AG29" s="919"/>
      <c r="AH29" s="919"/>
    </row>
    <row r="30" spans="1:41">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row>
    <row r="31" spans="1:41">
      <c r="B31" s="639" t="s">
        <v>1115</v>
      </c>
      <c r="C31" s="639"/>
      <c r="D31" s="639"/>
      <c r="E31" s="639"/>
      <c r="F31" s="639"/>
      <c r="G31" s="1341" t="s">
        <v>1278</v>
      </c>
      <c r="H31" s="1809">
        <f>+入力欄!$D$23</f>
        <v>123456789</v>
      </c>
      <c r="I31" s="1809"/>
      <c r="J31" s="1809"/>
      <c r="K31" s="1809"/>
      <c r="L31" s="1809"/>
      <c r="M31" s="1809"/>
      <c r="N31" s="1809"/>
      <c r="O31" s="1809"/>
      <c r="P31" s="1809"/>
      <c r="Q31" s="1319"/>
      <c r="R31" s="1319"/>
      <c r="S31" s="1319"/>
      <c r="T31" s="1319"/>
      <c r="U31" s="1319"/>
      <c r="V31" s="1319"/>
      <c r="W31" s="1319"/>
      <c r="X31" s="1319"/>
      <c r="Y31" s="1319"/>
      <c r="Z31" s="1319"/>
      <c r="AA31" s="1319"/>
      <c r="AB31" s="1319"/>
      <c r="AC31" s="1319"/>
      <c r="AD31" s="1319"/>
      <c r="AE31" s="1319"/>
      <c r="AF31" s="1319"/>
      <c r="AG31" s="639"/>
      <c r="AH31" s="639"/>
    </row>
    <row r="32" spans="1:41">
      <c r="B32" s="639"/>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c r="AE32" s="639"/>
      <c r="AF32" s="639"/>
      <c r="AG32" s="639"/>
      <c r="AH32" s="639"/>
    </row>
    <row r="33" spans="1:35">
      <c r="B33" s="639" t="s">
        <v>2406</v>
      </c>
      <c r="C33" s="639"/>
      <c r="D33" s="639"/>
      <c r="E33" s="639"/>
      <c r="F33" s="639"/>
      <c r="G33" s="639"/>
      <c r="H33" s="639"/>
      <c r="I33" s="1811"/>
      <c r="J33" s="1811"/>
      <c r="K33" s="1811"/>
      <c r="L33" s="1811"/>
      <c r="M33" s="1811"/>
      <c r="N33" s="1811"/>
      <c r="O33" s="1811"/>
      <c r="P33" s="1811"/>
      <c r="Q33" s="1811"/>
      <c r="R33" s="1811"/>
      <c r="S33" s="1812" t="s">
        <v>2407</v>
      </c>
      <c r="T33" s="1812"/>
      <c r="U33" s="1812"/>
      <c r="V33" s="1812"/>
      <c r="W33" s="1812"/>
      <c r="X33" s="1812"/>
      <c r="Y33" s="1813"/>
      <c r="Z33" s="1813"/>
      <c r="AA33" s="1813"/>
      <c r="AB33" s="1813"/>
      <c r="AC33" s="1813"/>
      <c r="AD33" s="1813"/>
      <c r="AE33" s="1813"/>
      <c r="AF33" s="1813"/>
      <c r="AG33" s="1814" t="s">
        <v>2408</v>
      </c>
      <c r="AH33" s="1814"/>
      <c r="AI33" s="1814"/>
    </row>
    <row r="34" spans="1:35">
      <c r="B34" s="639"/>
      <c r="C34" s="639"/>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c r="AH34" s="639"/>
    </row>
    <row r="35" spans="1:35">
      <c r="B35" s="639" t="s">
        <v>1638</v>
      </c>
      <c r="C35" s="639"/>
      <c r="D35" s="639"/>
      <c r="E35" s="639"/>
      <c r="F35" s="639"/>
      <c r="G35" s="1267"/>
      <c r="H35" s="1267"/>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row>
    <row r="36" spans="1:35">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c r="AD36" s="639"/>
      <c r="AE36" s="639"/>
      <c r="AF36" s="639"/>
      <c r="AG36" s="639"/>
      <c r="AH36" s="639"/>
    </row>
    <row r="37" spans="1:35">
      <c r="B37" s="639" t="s">
        <v>1639</v>
      </c>
      <c r="C37" s="639"/>
      <c r="D37" s="639"/>
      <c r="E37" s="639"/>
      <c r="F37" s="639"/>
      <c r="G37" s="1317"/>
      <c r="H37" s="1317"/>
      <c r="I37" s="1804"/>
      <c r="J37" s="1804"/>
      <c r="K37" s="1804"/>
      <c r="L37" s="1804"/>
      <c r="M37" s="1804"/>
      <c r="N37" s="1804"/>
      <c r="O37" s="1804"/>
      <c r="P37" s="1804"/>
      <c r="Q37" s="1804"/>
      <c r="R37" s="1804"/>
      <c r="S37" s="1804"/>
      <c r="T37" s="1804"/>
      <c r="U37" s="1804"/>
      <c r="V37" s="1804"/>
      <c r="W37" s="1804"/>
      <c r="X37" s="1804"/>
      <c r="Y37" s="1804"/>
      <c r="Z37" s="1804"/>
      <c r="AA37" s="1804"/>
      <c r="AB37" s="1804"/>
      <c r="AC37" s="1804"/>
      <c r="AD37" s="1804"/>
      <c r="AE37" s="1804"/>
      <c r="AF37" s="1804"/>
      <c r="AG37" s="1804"/>
      <c r="AH37" s="1804"/>
      <c r="AI37" s="1804"/>
    </row>
    <row r="38" spans="1:35">
      <c r="B38" s="639"/>
      <c r="C38" s="639"/>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9"/>
      <c r="AG38" s="639"/>
      <c r="AH38" s="639"/>
    </row>
    <row r="39" spans="1:35">
      <c r="B39" s="639" t="s">
        <v>1640</v>
      </c>
      <c r="C39" s="639"/>
      <c r="D39" s="639"/>
      <c r="E39" s="639"/>
      <c r="F39" s="639"/>
      <c r="G39" s="641"/>
      <c r="H39" s="641"/>
      <c r="I39" s="1804"/>
      <c r="J39" s="1804"/>
      <c r="K39" s="1804"/>
      <c r="L39" s="1804"/>
      <c r="M39" s="1804"/>
      <c r="N39" s="1804"/>
      <c r="O39" s="1804"/>
      <c r="P39" s="1804"/>
      <c r="Q39" s="1804"/>
      <c r="R39" s="1804"/>
      <c r="S39" s="1804"/>
      <c r="T39" s="1804"/>
      <c r="U39" s="1804"/>
      <c r="V39" s="1804"/>
      <c r="W39" s="1804"/>
      <c r="X39" s="1804"/>
      <c r="Y39" s="1804"/>
      <c r="Z39" s="1804"/>
      <c r="AA39" s="1804"/>
      <c r="AB39" s="1804"/>
      <c r="AC39" s="1804"/>
      <c r="AD39" s="1804"/>
      <c r="AE39" s="1804"/>
      <c r="AF39" s="1804"/>
      <c r="AG39" s="1804"/>
      <c r="AH39" s="1804"/>
      <c r="AI39" s="1804"/>
    </row>
    <row r="40" spans="1:35">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row>
    <row r="41" spans="1:35">
      <c r="B41" s="639" t="s">
        <v>883</v>
      </c>
      <c r="C41" s="639"/>
      <c r="D41" s="639"/>
      <c r="E41" s="639"/>
      <c r="F41" s="639"/>
      <c r="G41" s="641"/>
      <c r="H41" s="641"/>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row>
    <row r="42" spans="1:35">
      <c r="A42" s="1324"/>
      <c r="B42" s="1324"/>
      <c r="C42" s="1324"/>
      <c r="D42" s="1324"/>
      <c r="E42" s="1324"/>
      <c r="F42" s="1324"/>
      <c r="G42" s="1324"/>
      <c r="H42" s="1324"/>
      <c r="I42" s="1324"/>
      <c r="J42" s="1324"/>
      <c r="K42" s="1324"/>
      <c r="L42" s="1324"/>
      <c r="M42" s="1324"/>
      <c r="N42" s="1324"/>
      <c r="O42" s="1324"/>
      <c r="P42" s="1324"/>
      <c r="Q42" s="1324"/>
      <c r="R42" s="1324"/>
      <c r="S42" s="1324"/>
      <c r="T42" s="1324"/>
      <c r="U42" s="1324"/>
      <c r="V42" s="1324"/>
      <c r="W42" s="1324"/>
      <c r="X42" s="1324"/>
      <c r="Y42" s="1324"/>
      <c r="Z42" s="1324"/>
      <c r="AA42" s="1324"/>
      <c r="AB42" s="1324"/>
      <c r="AC42" s="1324"/>
      <c r="AD42" s="1324"/>
      <c r="AE42" s="1324"/>
      <c r="AF42" s="1324"/>
      <c r="AG42" s="1324"/>
      <c r="AH42" s="1324"/>
      <c r="AI42" s="1324"/>
    </row>
    <row r="44" spans="1:35" ht="15" customHeight="1">
      <c r="E44" s="1290" t="s">
        <v>1148</v>
      </c>
      <c r="F44" s="1810" t="s">
        <v>1641</v>
      </c>
      <c r="G44" s="1810"/>
      <c r="H44" s="1810"/>
      <c r="I44" s="1810"/>
      <c r="J44" s="1810"/>
      <c r="K44" s="1810"/>
      <c r="L44" s="1810"/>
      <c r="M44" s="1810"/>
      <c r="N44" s="1810"/>
      <c r="O44" s="1810"/>
      <c r="P44" s="1810"/>
      <c r="Q44" s="1810"/>
      <c r="R44" s="1810"/>
      <c r="S44" s="1810"/>
      <c r="T44" s="1810"/>
      <c r="U44" s="1810"/>
      <c r="V44" s="1810"/>
      <c r="W44" s="1810"/>
      <c r="X44" s="1810"/>
      <c r="Y44" s="1810"/>
      <c r="Z44" s="1810"/>
      <c r="AA44" s="1810"/>
      <c r="AB44" s="1810"/>
      <c r="AC44" s="1810"/>
      <c r="AD44" s="1810"/>
      <c r="AE44" s="1810"/>
      <c r="AF44" s="1810"/>
    </row>
    <row r="45" spans="1:35" ht="15" customHeight="1">
      <c r="E45" s="129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E45" s="1810"/>
      <c r="AF45" s="1810"/>
    </row>
    <row r="46" spans="1:35" ht="15" customHeight="1">
      <c r="E46" s="1325" t="s">
        <v>1146</v>
      </c>
      <c r="F46" s="1810" t="s">
        <v>1642</v>
      </c>
      <c r="G46" s="1810"/>
      <c r="H46" s="1810"/>
      <c r="I46" s="1810"/>
      <c r="J46" s="1810"/>
      <c r="K46" s="1810"/>
      <c r="L46" s="1810"/>
      <c r="M46" s="1810"/>
      <c r="N46" s="1810"/>
      <c r="O46" s="1810"/>
      <c r="P46" s="1810"/>
      <c r="Q46" s="1810"/>
      <c r="R46" s="1810"/>
      <c r="S46" s="1810"/>
      <c r="T46" s="1810"/>
      <c r="U46" s="1810"/>
      <c r="V46" s="1810"/>
      <c r="W46" s="1810"/>
      <c r="X46" s="1810"/>
      <c r="Y46" s="1810"/>
      <c r="Z46" s="1810"/>
      <c r="AA46" s="1810"/>
      <c r="AB46" s="1810"/>
      <c r="AC46" s="1810"/>
      <c r="AD46" s="1810"/>
      <c r="AE46" s="1810"/>
      <c r="AF46" s="1810"/>
    </row>
    <row r="47" spans="1:35" ht="15" customHeight="1">
      <c r="E47" s="1325"/>
      <c r="F47" s="1810"/>
      <c r="G47" s="1810"/>
      <c r="H47" s="1810"/>
      <c r="I47" s="1810"/>
      <c r="J47" s="1810"/>
      <c r="K47" s="1810"/>
      <c r="L47" s="1810"/>
      <c r="M47" s="1810"/>
      <c r="N47" s="1810"/>
      <c r="O47" s="1810"/>
      <c r="P47" s="1810"/>
      <c r="Q47" s="1810"/>
      <c r="R47" s="1810"/>
      <c r="S47" s="1810"/>
      <c r="T47" s="1810"/>
      <c r="U47" s="1810"/>
      <c r="V47" s="1810"/>
      <c r="W47" s="1810"/>
      <c r="X47" s="1810"/>
      <c r="Y47" s="1810"/>
      <c r="Z47" s="1810"/>
      <c r="AA47" s="1810"/>
      <c r="AB47" s="1810"/>
      <c r="AC47" s="1810"/>
      <c r="AD47" s="1810"/>
      <c r="AE47" s="1810"/>
      <c r="AF47" s="1810"/>
    </row>
    <row r="48" spans="1:35" ht="15" customHeight="1">
      <c r="E48" s="1325" t="s">
        <v>1643</v>
      </c>
      <c r="F48" s="1810" t="s">
        <v>1644</v>
      </c>
      <c r="G48" s="1810"/>
      <c r="H48" s="1810"/>
      <c r="I48" s="1810"/>
      <c r="J48" s="1810"/>
      <c r="K48" s="1810"/>
      <c r="L48" s="1810"/>
      <c r="M48" s="1810"/>
      <c r="N48" s="1810"/>
      <c r="O48" s="1810"/>
      <c r="P48" s="1810"/>
      <c r="Q48" s="1810"/>
      <c r="R48" s="1810"/>
      <c r="S48" s="1810"/>
      <c r="T48" s="1810"/>
      <c r="U48" s="1810"/>
      <c r="V48" s="1810"/>
      <c r="W48" s="1810"/>
      <c r="X48" s="1810"/>
      <c r="Y48" s="1810"/>
      <c r="Z48" s="1810"/>
      <c r="AA48" s="1810"/>
      <c r="AB48" s="1810"/>
      <c r="AC48" s="1810"/>
      <c r="AD48" s="1810"/>
      <c r="AE48" s="1810"/>
      <c r="AF48" s="1810"/>
    </row>
    <row r="49" spans="1:32" ht="15" customHeight="1">
      <c r="F49" s="1810"/>
      <c r="G49" s="1810"/>
      <c r="H49" s="1810"/>
      <c r="I49" s="1810"/>
      <c r="J49" s="1810"/>
      <c r="K49" s="1810"/>
      <c r="L49" s="1810"/>
      <c r="M49" s="1810"/>
      <c r="N49" s="1810"/>
      <c r="O49" s="1810"/>
      <c r="P49" s="1810"/>
      <c r="Q49" s="1810"/>
      <c r="R49" s="1810"/>
      <c r="S49" s="1810"/>
      <c r="T49" s="1810"/>
      <c r="U49" s="1810"/>
      <c r="V49" s="1810"/>
      <c r="W49" s="1810"/>
      <c r="X49" s="1810"/>
      <c r="Y49" s="1810"/>
      <c r="Z49" s="1810"/>
      <c r="AA49" s="1810"/>
      <c r="AB49" s="1810"/>
      <c r="AC49" s="1810"/>
      <c r="AD49" s="1810"/>
      <c r="AE49" s="1810"/>
      <c r="AF49" s="1810"/>
    </row>
    <row r="50" spans="1:32" ht="15" customHeight="1">
      <c r="E50" s="1325" t="s">
        <v>2409</v>
      </c>
      <c r="F50" s="1268" t="s">
        <v>2410</v>
      </c>
    </row>
    <row r="54" spans="1:32" ht="20.25" customHeight="1"/>
    <row r="56" spans="1:32">
      <c r="A56" s="644"/>
      <c r="B56" s="644"/>
      <c r="C56" s="644"/>
      <c r="D56" s="644"/>
      <c r="E56" s="644"/>
      <c r="F56" s="644"/>
      <c r="G56" s="644"/>
      <c r="H56" s="644"/>
      <c r="I56" s="644"/>
      <c r="J56" s="644"/>
      <c r="K56" s="644"/>
      <c r="L56" s="644"/>
      <c r="M56" s="644"/>
      <c r="N56" s="644"/>
      <c r="O56" s="644"/>
    </row>
    <row r="57" spans="1:32" ht="16.5" customHeight="1">
      <c r="A57" s="644"/>
      <c r="B57" s="644"/>
      <c r="C57" s="644"/>
      <c r="D57" s="644"/>
      <c r="E57" s="644"/>
      <c r="F57" s="644"/>
      <c r="G57" s="644"/>
      <c r="H57" s="644"/>
      <c r="I57" s="644"/>
      <c r="J57" s="644"/>
      <c r="K57" s="644"/>
      <c r="L57" s="644"/>
      <c r="M57" s="644"/>
      <c r="N57" s="644"/>
      <c r="O57" s="644"/>
    </row>
    <row r="58" spans="1:32">
      <c r="A58" s="644"/>
      <c r="B58" s="644"/>
      <c r="C58" s="644"/>
      <c r="D58" s="644"/>
      <c r="E58" s="644"/>
      <c r="F58" s="644"/>
      <c r="G58" s="644"/>
      <c r="H58" s="644"/>
      <c r="I58" s="644"/>
      <c r="J58" s="644"/>
      <c r="K58" s="644"/>
      <c r="L58" s="644"/>
      <c r="M58" s="644"/>
      <c r="N58" s="644"/>
      <c r="O58" s="644"/>
    </row>
    <row r="59" spans="1:32">
      <c r="A59" s="644"/>
      <c r="B59" s="644"/>
      <c r="C59" s="644"/>
      <c r="D59" s="644"/>
      <c r="E59" s="644"/>
      <c r="F59" s="644"/>
      <c r="G59" s="644"/>
      <c r="H59" s="644"/>
      <c r="I59" s="644"/>
      <c r="J59" s="644"/>
      <c r="K59" s="644"/>
      <c r="L59" s="644"/>
      <c r="M59" s="644"/>
      <c r="N59" s="644"/>
      <c r="O59" s="644"/>
    </row>
    <row r="60" spans="1:32">
      <c r="A60" s="644"/>
      <c r="B60" s="644"/>
      <c r="C60" s="644"/>
      <c r="D60" s="644"/>
      <c r="E60" s="644"/>
      <c r="F60" s="644"/>
      <c r="G60" s="644"/>
      <c r="H60" s="644"/>
      <c r="I60" s="644"/>
      <c r="J60" s="644"/>
      <c r="K60" s="644"/>
      <c r="L60" s="644"/>
      <c r="M60" s="644"/>
      <c r="N60" s="644"/>
      <c r="O60" s="644"/>
    </row>
    <row r="61" spans="1:32">
      <c r="A61" s="644"/>
      <c r="B61" s="644"/>
      <c r="C61" s="644"/>
      <c r="D61" s="644"/>
      <c r="E61" s="644"/>
      <c r="F61" s="644"/>
      <c r="G61" s="644"/>
      <c r="H61" s="644"/>
      <c r="I61" s="644"/>
      <c r="J61" s="644"/>
      <c r="K61" s="644"/>
      <c r="L61" s="644"/>
      <c r="M61" s="644"/>
      <c r="N61" s="644"/>
      <c r="O61" s="644"/>
    </row>
    <row r="62" spans="1:32">
      <c r="A62" s="644"/>
      <c r="B62" s="644"/>
      <c r="C62" s="644"/>
      <c r="D62" s="644"/>
      <c r="E62" s="644"/>
      <c r="F62" s="644"/>
      <c r="G62" s="644"/>
      <c r="H62" s="644"/>
      <c r="I62" s="644"/>
      <c r="J62" s="644"/>
      <c r="K62" s="644"/>
      <c r="L62" s="644"/>
      <c r="M62" s="644"/>
      <c r="N62" s="644"/>
      <c r="O62" s="644"/>
    </row>
    <row r="63" spans="1:32">
      <c r="A63" s="644"/>
      <c r="B63" s="644"/>
      <c r="C63" s="644"/>
      <c r="D63" s="644"/>
      <c r="E63" s="644"/>
      <c r="F63" s="644"/>
      <c r="G63" s="644"/>
      <c r="H63" s="644"/>
      <c r="I63" s="644"/>
      <c r="J63" s="644"/>
      <c r="K63" s="644"/>
      <c r="L63" s="644"/>
      <c r="M63" s="644"/>
      <c r="N63" s="644"/>
      <c r="O63" s="644"/>
    </row>
    <row r="64" spans="1:32">
      <c r="A64" s="644"/>
      <c r="B64" s="644"/>
      <c r="C64" s="644"/>
      <c r="D64" s="644"/>
      <c r="E64" s="644"/>
      <c r="F64" s="644"/>
      <c r="G64" s="644"/>
      <c r="H64" s="644"/>
      <c r="I64" s="644"/>
      <c r="J64" s="644"/>
      <c r="K64" s="644"/>
      <c r="L64" s="644"/>
      <c r="M64" s="644"/>
      <c r="N64" s="644"/>
      <c r="O64" s="644"/>
    </row>
    <row r="65" spans="1:15">
      <c r="A65" s="644"/>
      <c r="B65" s="644"/>
      <c r="C65" s="644"/>
      <c r="D65" s="644"/>
      <c r="E65" s="644"/>
      <c r="F65" s="644"/>
      <c r="G65" s="644"/>
      <c r="H65" s="644"/>
      <c r="I65" s="644"/>
      <c r="J65" s="644"/>
      <c r="K65" s="644"/>
      <c r="L65" s="644"/>
      <c r="M65" s="644"/>
      <c r="N65" s="644"/>
      <c r="O65" s="644"/>
    </row>
    <row r="66" spans="1:15">
      <c r="A66" s="644"/>
      <c r="B66" s="644"/>
      <c r="C66" s="644"/>
      <c r="D66" s="644"/>
      <c r="E66" s="644"/>
      <c r="F66" s="644"/>
      <c r="G66" s="644"/>
      <c r="H66" s="644"/>
      <c r="I66" s="644"/>
      <c r="J66" s="644"/>
      <c r="K66" s="644"/>
      <c r="L66" s="644"/>
      <c r="M66" s="644"/>
      <c r="N66" s="644"/>
      <c r="O66" s="644"/>
    </row>
    <row r="67" spans="1:15">
      <c r="A67" s="644"/>
      <c r="B67" s="644"/>
      <c r="C67" s="644"/>
      <c r="D67" s="644"/>
      <c r="E67" s="644"/>
      <c r="F67" s="644"/>
      <c r="G67" s="644"/>
      <c r="H67" s="644"/>
      <c r="I67" s="644"/>
      <c r="J67" s="644"/>
      <c r="K67" s="644"/>
      <c r="L67" s="644"/>
      <c r="M67" s="644"/>
      <c r="N67" s="644"/>
      <c r="O67" s="644"/>
    </row>
    <row r="68" spans="1:15">
      <c r="A68" s="644"/>
      <c r="B68" s="644"/>
      <c r="C68" s="644"/>
      <c r="D68" s="644"/>
      <c r="E68" s="644"/>
      <c r="F68" s="644"/>
      <c r="G68" s="644"/>
      <c r="H68" s="644"/>
      <c r="I68" s="644"/>
      <c r="J68" s="644"/>
      <c r="K68" s="644"/>
      <c r="L68" s="644"/>
      <c r="M68" s="644"/>
      <c r="N68" s="644"/>
      <c r="O68" s="644"/>
    </row>
    <row r="69" spans="1:15">
      <c r="A69" s="644"/>
      <c r="B69" s="644"/>
      <c r="C69" s="644"/>
      <c r="D69" s="644"/>
      <c r="E69" s="644"/>
      <c r="F69" s="644"/>
      <c r="G69" s="644"/>
      <c r="H69" s="644"/>
      <c r="I69" s="644"/>
      <c r="J69" s="644"/>
      <c r="K69" s="644"/>
      <c r="L69" s="644"/>
      <c r="M69" s="644"/>
      <c r="N69" s="644"/>
      <c r="O69" s="644"/>
    </row>
    <row r="70" spans="1:15">
      <c r="A70" s="644"/>
      <c r="B70" s="644"/>
      <c r="C70" s="644"/>
      <c r="D70" s="644"/>
      <c r="E70" s="644"/>
      <c r="F70" s="644"/>
      <c r="G70" s="644"/>
      <c r="H70" s="644"/>
      <c r="I70" s="644"/>
      <c r="J70" s="644"/>
      <c r="K70" s="644"/>
      <c r="L70" s="644"/>
      <c r="M70" s="644"/>
      <c r="N70" s="644"/>
      <c r="O70" s="644"/>
    </row>
    <row r="71" spans="1:15">
      <c r="A71" s="644"/>
      <c r="B71" s="644"/>
      <c r="C71" s="644"/>
      <c r="D71" s="644"/>
      <c r="E71" s="644"/>
      <c r="F71" s="644"/>
      <c r="G71" s="644"/>
      <c r="H71" s="644"/>
      <c r="I71" s="644"/>
      <c r="J71" s="644"/>
      <c r="K71" s="644"/>
      <c r="L71" s="644"/>
      <c r="M71" s="644"/>
      <c r="N71" s="644"/>
      <c r="O71" s="644"/>
    </row>
    <row r="72" spans="1:15">
      <c r="A72" s="644"/>
      <c r="B72" s="644"/>
      <c r="C72" s="644"/>
      <c r="D72" s="644"/>
      <c r="E72" s="644"/>
      <c r="F72" s="644"/>
      <c r="G72" s="644"/>
      <c r="H72" s="644"/>
      <c r="I72" s="644"/>
      <c r="J72" s="644"/>
      <c r="K72" s="644"/>
      <c r="L72" s="644"/>
      <c r="M72" s="644"/>
      <c r="N72" s="644"/>
      <c r="O72" s="644"/>
    </row>
    <row r="73" spans="1:15">
      <c r="A73" s="644"/>
      <c r="B73" s="644"/>
      <c r="C73" s="644"/>
      <c r="D73" s="644"/>
      <c r="E73" s="644"/>
      <c r="F73" s="644"/>
      <c r="G73" s="644"/>
      <c r="H73" s="644"/>
      <c r="I73" s="644"/>
      <c r="J73" s="644"/>
      <c r="K73" s="644"/>
      <c r="L73" s="644"/>
      <c r="M73" s="644"/>
      <c r="N73" s="644"/>
      <c r="O73" s="644"/>
    </row>
    <row r="74" spans="1:15">
      <c r="A74" s="644"/>
      <c r="B74" s="644"/>
      <c r="C74" s="899"/>
      <c r="D74" s="899"/>
      <c r="E74" s="899"/>
      <c r="F74" s="899"/>
      <c r="G74" s="899"/>
      <c r="H74" s="899"/>
      <c r="I74" s="899"/>
      <c r="J74" s="899"/>
      <c r="K74" s="899"/>
      <c r="L74" s="899"/>
      <c r="M74" s="899"/>
      <c r="N74" s="644"/>
      <c r="O74" s="644"/>
    </row>
    <row r="75" spans="1:15">
      <c r="A75" s="644"/>
      <c r="B75" s="644"/>
      <c r="C75" s="899"/>
      <c r="D75" s="899"/>
      <c r="E75" s="899"/>
      <c r="F75" s="899"/>
      <c r="G75" s="899"/>
      <c r="H75" s="899"/>
      <c r="I75" s="899"/>
      <c r="J75" s="899"/>
      <c r="K75" s="899"/>
      <c r="L75" s="899"/>
      <c r="M75" s="899"/>
      <c r="N75" s="644"/>
      <c r="O75" s="644"/>
    </row>
    <row r="76" spans="1:15" ht="14.25">
      <c r="A76" s="644"/>
      <c r="B76" s="644"/>
      <c r="C76" s="1326"/>
      <c r="D76" s="1326"/>
      <c r="E76" s="1326"/>
      <c r="F76" s="1326"/>
      <c r="G76" s="1327"/>
      <c r="H76" s="1326"/>
      <c r="I76" s="1326"/>
      <c r="J76" s="1326"/>
      <c r="K76" s="1326"/>
      <c r="L76" s="1326"/>
      <c r="M76" s="1326"/>
      <c r="N76" s="644"/>
      <c r="O76" s="644"/>
    </row>
    <row r="77" spans="1:15">
      <c r="A77" s="644"/>
      <c r="B77" s="644"/>
      <c r="C77" s="899"/>
      <c r="D77" s="1328"/>
      <c r="E77" s="1328"/>
      <c r="F77" s="1328"/>
      <c r="G77" s="1329"/>
      <c r="H77" s="1328"/>
      <c r="I77" s="1328"/>
      <c r="J77" s="1328"/>
      <c r="K77" s="1328"/>
      <c r="L77" s="1328"/>
      <c r="M77" s="1328"/>
      <c r="N77" s="644"/>
      <c r="O77" s="644"/>
    </row>
    <row r="78" spans="1:15" ht="14.25">
      <c r="A78" s="644"/>
      <c r="B78" s="644"/>
      <c r="C78" s="1326"/>
      <c r="D78" s="1330"/>
      <c r="E78" s="1330"/>
      <c r="F78" s="1330"/>
      <c r="G78" s="1331"/>
      <c r="H78" s="1330"/>
      <c r="I78" s="1330"/>
      <c r="J78" s="1330"/>
      <c r="K78" s="1330"/>
      <c r="L78" s="1330"/>
      <c r="M78" s="1330"/>
      <c r="N78" s="644"/>
      <c r="O78" s="644"/>
    </row>
    <row r="79" spans="1:15">
      <c r="A79" s="644"/>
      <c r="B79" s="644"/>
      <c r="C79" s="899"/>
      <c r="D79" s="1328"/>
      <c r="E79" s="1328"/>
      <c r="F79" s="1328"/>
      <c r="G79" s="1328"/>
      <c r="H79" s="1328"/>
      <c r="I79" s="1328"/>
      <c r="J79" s="1328"/>
      <c r="K79" s="1328"/>
      <c r="L79" s="1328"/>
      <c r="M79" s="1328"/>
      <c r="N79" s="644"/>
      <c r="O79" s="644"/>
    </row>
    <row r="80" spans="1:15" ht="14.25">
      <c r="A80" s="644"/>
      <c r="B80" s="644"/>
      <c r="C80" s="1326"/>
      <c r="D80" s="1330"/>
      <c r="E80" s="1330"/>
      <c r="F80" s="1330"/>
      <c r="G80" s="1330"/>
      <c r="H80" s="1330"/>
      <c r="I80" s="1330"/>
      <c r="J80" s="1330"/>
      <c r="K80" s="1330"/>
      <c r="L80" s="1331"/>
      <c r="M80" s="1330"/>
      <c r="N80" s="644"/>
      <c r="O80" s="644"/>
    </row>
    <row r="81" spans="1:15" ht="14.25">
      <c r="A81" s="644"/>
      <c r="B81" s="644"/>
      <c r="C81" s="1326"/>
      <c r="D81" s="1330"/>
      <c r="E81" s="1330"/>
      <c r="F81" s="1330"/>
      <c r="G81" s="1330"/>
      <c r="H81" s="1330"/>
      <c r="I81" s="1330"/>
      <c r="J81" s="1330"/>
      <c r="K81" s="1330"/>
      <c r="L81" s="1330"/>
      <c r="M81" s="1330"/>
      <c r="N81" s="644"/>
      <c r="O81" s="644"/>
    </row>
    <row r="82" spans="1:15" ht="14.25">
      <c r="A82" s="644"/>
      <c r="B82" s="644"/>
      <c r="C82" s="1326"/>
      <c r="D82" s="1330"/>
      <c r="E82" s="1330"/>
      <c r="F82" s="1330"/>
      <c r="G82" s="1330"/>
      <c r="H82" s="1330"/>
      <c r="I82" s="1330"/>
      <c r="J82" s="1330"/>
      <c r="K82" s="1330"/>
      <c r="L82" s="1330"/>
      <c r="M82" s="1330"/>
      <c r="N82" s="644"/>
      <c r="O82" s="644"/>
    </row>
    <row r="83" spans="1:15" ht="14.25">
      <c r="A83" s="644"/>
      <c r="B83" s="644"/>
      <c r="C83" s="1326"/>
      <c r="D83" s="1330"/>
      <c r="E83" s="1330"/>
      <c r="F83" s="1330"/>
      <c r="G83" s="1330"/>
      <c r="H83" s="1330"/>
      <c r="I83" s="1330"/>
      <c r="J83" s="1330"/>
      <c r="K83" s="1330"/>
      <c r="L83" s="1330"/>
      <c r="M83" s="1330"/>
      <c r="N83" s="644"/>
      <c r="O83" s="644"/>
    </row>
    <row r="84" spans="1:15" ht="14.25">
      <c r="A84" s="644"/>
      <c r="B84" s="644"/>
      <c r="C84" s="1326"/>
      <c r="D84" s="1330"/>
      <c r="E84" s="1330"/>
      <c r="F84" s="1330"/>
      <c r="G84" s="1330"/>
      <c r="H84" s="1331"/>
      <c r="I84" s="1802"/>
      <c r="J84" s="1802"/>
      <c r="K84" s="1802"/>
      <c r="L84" s="1802"/>
      <c r="M84" s="1802"/>
      <c r="N84" s="644"/>
      <c r="O84" s="644"/>
    </row>
    <row r="85" spans="1:15" ht="14.25">
      <c r="A85" s="644"/>
      <c r="B85" s="644"/>
      <c r="C85" s="1326"/>
      <c r="D85" s="1330"/>
      <c r="E85" s="1330"/>
      <c r="F85" s="1330"/>
      <c r="G85" s="1330"/>
      <c r="H85" s="1330"/>
      <c r="I85" s="1330"/>
      <c r="J85" s="1330"/>
      <c r="K85" s="1330"/>
      <c r="L85" s="1330"/>
      <c r="M85" s="1330"/>
      <c r="N85" s="644"/>
      <c r="O85" s="644"/>
    </row>
    <row r="86" spans="1:15" ht="14.25">
      <c r="A86" s="644"/>
      <c r="B86" s="644"/>
      <c r="C86" s="1326"/>
      <c r="D86" s="1330"/>
      <c r="E86" s="1330"/>
      <c r="F86" s="1330"/>
      <c r="G86" s="1330"/>
      <c r="H86" s="1332"/>
      <c r="I86" s="1330"/>
      <c r="J86" s="1330"/>
      <c r="K86" s="1330"/>
      <c r="L86" s="1330"/>
      <c r="M86" s="1330"/>
      <c r="N86" s="644"/>
      <c r="O86" s="644"/>
    </row>
    <row r="87" spans="1:15" ht="14.25">
      <c r="A87" s="644"/>
      <c r="B87" s="644"/>
      <c r="C87" s="1326"/>
      <c r="D87" s="1330"/>
      <c r="E87" s="1333"/>
      <c r="F87" s="1333"/>
      <c r="G87" s="1333"/>
      <c r="H87" s="1332"/>
      <c r="I87" s="1330"/>
      <c r="J87" s="1330"/>
      <c r="K87" s="1330"/>
      <c r="L87" s="1330"/>
      <c r="M87" s="1330"/>
      <c r="N87" s="644"/>
      <c r="O87" s="644"/>
    </row>
    <row r="88" spans="1:15" ht="14.25">
      <c r="A88" s="644"/>
      <c r="B88" s="644"/>
      <c r="C88" s="1326"/>
      <c r="D88" s="1330"/>
      <c r="E88" s="1330"/>
      <c r="F88" s="1330"/>
      <c r="G88" s="1330"/>
      <c r="H88" s="1330"/>
      <c r="I88" s="1330"/>
      <c r="J88" s="1330"/>
      <c r="K88" s="1330"/>
      <c r="L88" s="1330"/>
      <c r="M88" s="1330"/>
      <c r="N88" s="644"/>
      <c r="O88" s="644"/>
    </row>
    <row r="89" spans="1:15" ht="14.25">
      <c r="A89" s="644"/>
      <c r="B89" s="644"/>
      <c r="C89" s="1326"/>
      <c r="D89" s="1330"/>
      <c r="E89" s="1333"/>
      <c r="F89" s="1333"/>
      <c r="G89" s="1333"/>
      <c r="H89" s="1332"/>
      <c r="I89" s="1330"/>
      <c r="J89" s="1330"/>
      <c r="K89" s="1330"/>
      <c r="L89" s="1330"/>
      <c r="M89" s="1330"/>
      <c r="N89" s="644"/>
      <c r="O89" s="644"/>
    </row>
    <row r="90" spans="1:15" ht="14.25">
      <c r="A90" s="644"/>
      <c r="B90" s="644"/>
      <c r="C90" s="1326"/>
      <c r="D90" s="1330"/>
      <c r="E90" s="1330"/>
      <c r="F90" s="1330"/>
      <c r="G90" s="1330"/>
      <c r="H90" s="1330"/>
      <c r="I90" s="1330"/>
      <c r="J90" s="1330"/>
      <c r="K90" s="1330"/>
      <c r="L90" s="1330"/>
      <c r="M90" s="1330"/>
      <c r="N90" s="644"/>
      <c r="O90" s="644"/>
    </row>
    <row r="91" spans="1:15" ht="14.25">
      <c r="A91" s="644"/>
      <c r="B91" s="644"/>
      <c r="C91" s="1326"/>
      <c r="D91" s="1330"/>
      <c r="E91" s="1333"/>
      <c r="F91" s="1333"/>
      <c r="G91" s="1333"/>
      <c r="H91" s="1332"/>
      <c r="I91" s="1330"/>
      <c r="J91" s="1330"/>
      <c r="K91" s="1330"/>
      <c r="L91" s="1330"/>
      <c r="M91" s="1330"/>
      <c r="N91" s="644"/>
      <c r="O91" s="644"/>
    </row>
    <row r="92" spans="1:15" ht="14.25">
      <c r="A92" s="644"/>
      <c r="B92" s="644"/>
      <c r="C92" s="1326"/>
      <c r="D92" s="1330"/>
      <c r="E92" s="1330"/>
      <c r="F92" s="1330"/>
      <c r="G92" s="1330"/>
      <c r="H92" s="1330"/>
      <c r="I92" s="1330"/>
      <c r="J92" s="1330"/>
      <c r="K92" s="1330"/>
      <c r="L92" s="1331"/>
      <c r="M92" s="1330"/>
      <c r="N92" s="644"/>
      <c r="O92" s="644"/>
    </row>
    <row r="93" spans="1:15" ht="14.25">
      <c r="A93" s="644"/>
      <c r="B93" s="644"/>
      <c r="C93" s="1334"/>
      <c r="D93" s="1334"/>
      <c r="E93" s="1334"/>
      <c r="F93" s="1334"/>
      <c r="G93" s="1334"/>
      <c r="H93" s="1334"/>
      <c r="I93" s="1334"/>
      <c r="J93" s="1334"/>
      <c r="K93" s="1334"/>
      <c r="L93" s="1334"/>
      <c r="M93" s="1334"/>
      <c r="N93" s="644"/>
      <c r="O93" s="644"/>
    </row>
    <row r="94" spans="1:15" ht="17.25">
      <c r="A94" s="644"/>
      <c r="B94" s="644"/>
      <c r="C94" s="1335"/>
      <c r="D94" s="1335"/>
      <c r="E94" s="1335"/>
      <c r="F94" s="1805"/>
      <c r="G94" s="1805"/>
      <c r="H94" s="1805"/>
      <c r="I94" s="1805"/>
      <c r="J94" s="1805"/>
      <c r="K94" s="1805"/>
      <c r="L94" s="1335"/>
      <c r="M94" s="1335"/>
      <c r="N94" s="644"/>
      <c r="O94" s="644"/>
    </row>
    <row r="95" spans="1:15">
      <c r="A95" s="644"/>
      <c r="B95" s="644"/>
      <c r="C95" s="899"/>
      <c r="D95" s="899"/>
      <c r="E95" s="899"/>
      <c r="F95" s="899"/>
      <c r="G95" s="899"/>
      <c r="H95" s="899"/>
      <c r="I95" s="899"/>
      <c r="J95" s="899"/>
      <c r="K95" s="899"/>
      <c r="L95" s="899"/>
      <c r="M95" s="899"/>
      <c r="N95" s="644"/>
      <c r="O95" s="644"/>
    </row>
    <row r="96" spans="1:15">
      <c r="A96" s="644"/>
      <c r="B96" s="644"/>
      <c r="C96" s="899"/>
      <c r="D96" s="899"/>
      <c r="E96" s="906"/>
      <c r="F96" s="906"/>
      <c r="G96" s="906"/>
      <c r="H96" s="906"/>
      <c r="I96" s="906"/>
      <c r="J96" s="906"/>
      <c r="K96" s="906"/>
      <c r="L96" s="906"/>
      <c r="M96" s="899"/>
      <c r="N96" s="644"/>
      <c r="O96" s="644"/>
    </row>
    <row r="97" spans="1:15">
      <c r="A97" s="644"/>
      <c r="B97" s="644"/>
      <c r="C97" s="899"/>
      <c r="D97" s="899"/>
      <c r="E97" s="906"/>
      <c r="F97" s="906"/>
      <c r="G97" s="906"/>
      <c r="H97" s="906"/>
      <c r="I97" s="906"/>
      <c r="J97" s="906"/>
      <c r="K97" s="906"/>
      <c r="L97" s="906"/>
      <c r="M97" s="899"/>
      <c r="N97" s="644"/>
      <c r="O97" s="644"/>
    </row>
    <row r="98" spans="1:15">
      <c r="A98" s="644"/>
      <c r="B98" s="644"/>
      <c r="C98" s="899"/>
      <c r="D98" s="899"/>
      <c r="E98" s="906"/>
      <c r="F98" s="906"/>
      <c r="G98" s="906"/>
      <c r="H98" s="906"/>
      <c r="I98" s="906"/>
      <c r="J98" s="906"/>
      <c r="K98" s="906"/>
      <c r="L98" s="906"/>
      <c r="M98" s="899"/>
      <c r="N98" s="644"/>
      <c r="O98" s="644"/>
    </row>
    <row r="99" spans="1:15">
      <c r="A99" s="644"/>
      <c r="B99" s="644"/>
      <c r="C99" s="899"/>
      <c r="D99" s="899"/>
      <c r="E99" s="906"/>
      <c r="F99" s="906"/>
      <c r="G99" s="906"/>
      <c r="H99" s="906"/>
      <c r="I99" s="906"/>
      <c r="J99" s="906"/>
      <c r="K99" s="906"/>
      <c r="L99" s="906"/>
      <c r="M99" s="899"/>
      <c r="N99" s="644"/>
      <c r="O99" s="644"/>
    </row>
    <row r="100" spans="1:15">
      <c r="A100" s="644"/>
      <c r="B100" s="644"/>
      <c r="C100" s="899"/>
      <c r="D100" s="899"/>
      <c r="E100" s="906"/>
      <c r="F100" s="906"/>
      <c r="G100" s="906"/>
      <c r="H100" s="906"/>
      <c r="I100" s="906"/>
      <c r="J100" s="906"/>
      <c r="K100" s="906"/>
      <c r="L100" s="906"/>
      <c r="M100" s="899"/>
      <c r="N100" s="644"/>
      <c r="O100" s="644"/>
    </row>
    <row r="101" spans="1:15">
      <c r="A101" s="644"/>
      <c r="B101" s="644"/>
      <c r="C101" s="899"/>
      <c r="D101" s="899"/>
      <c r="E101" s="906"/>
      <c r="F101" s="906"/>
      <c r="G101" s="906"/>
      <c r="H101" s="906"/>
      <c r="I101" s="906"/>
      <c r="J101" s="906"/>
      <c r="K101" s="906"/>
      <c r="L101" s="906"/>
      <c r="M101" s="899"/>
      <c r="N101" s="644"/>
      <c r="O101" s="644"/>
    </row>
    <row r="102" spans="1:15">
      <c r="A102" s="644"/>
      <c r="B102" s="644"/>
      <c r="C102" s="899"/>
      <c r="D102" s="899"/>
      <c r="E102" s="906"/>
      <c r="F102" s="906"/>
      <c r="G102" s="906"/>
      <c r="H102" s="906"/>
      <c r="I102" s="906"/>
      <c r="J102" s="906"/>
      <c r="K102" s="906"/>
      <c r="L102" s="906"/>
      <c r="M102" s="899"/>
      <c r="N102" s="644"/>
      <c r="O102" s="644"/>
    </row>
    <row r="103" spans="1:15">
      <c r="A103" s="644"/>
      <c r="B103" s="644"/>
      <c r="C103" s="899"/>
      <c r="D103" s="899"/>
      <c r="E103" s="906"/>
      <c r="F103" s="906"/>
      <c r="G103" s="906"/>
      <c r="H103" s="906"/>
      <c r="I103" s="906"/>
      <c r="J103" s="906"/>
      <c r="K103" s="906"/>
      <c r="L103" s="906"/>
      <c r="M103" s="899"/>
      <c r="N103" s="644"/>
      <c r="O103" s="644"/>
    </row>
    <row r="104" spans="1:15">
      <c r="A104" s="644"/>
      <c r="B104" s="644"/>
      <c r="C104" s="899"/>
      <c r="D104" s="899"/>
      <c r="E104" s="906"/>
      <c r="F104" s="906"/>
      <c r="G104" s="906"/>
      <c r="H104" s="906"/>
      <c r="I104" s="906"/>
      <c r="J104" s="906"/>
      <c r="K104" s="906"/>
      <c r="L104" s="906"/>
      <c r="M104" s="899"/>
      <c r="N104" s="644"/>
      <c r="O104" s="644"/>
    </row>
    <row r="105" spans="1:15">
      <c r="A105" s="644"/>
      <c r="B105" s="644"/>
      <c r="C105" s="899"/>
      <c r="D105" s="899"/>
      <c r="E105" s="906"/>
      <c r="F105" s="906"/>
      <c r="G105" s="906"/>
      <c r="H105" s="906"/>
      <c r="I105" s="906"/>
      <c r="J105" s="906"/>
      <c r="K105" s="906"/>
      <c r="L105" s="906"/>
      <c r="M105" s="899"/>
      <c r="N105" s="644"/>
      <c r="O105" s="644"/>
    </row>
    <row r="106" spans="1:15">
      <c r="A106" s="644"/>
      <c r="B106" s="644"/>
      <c r="C106" s="899"/>
      <c r="D106" s="899"/>
      <c r="E106" s="906"/>
      <c r="F106" s="906"/>
      <c r="G106" s="906"/>
      <c r="H106" s="906"/>
      <c r="I106" s="906"/>
      <c r="J106" s="906"/>
      <c r="K106" s="906"/>
      <c r="L106" s="906"/>
      <c r="M106" s="899"/>
      <c r="N106" s="644"/>
      <c r="O106" s="644"/>
    </row>
    <row r="107" spans="1:15">
      <c r="A107" s="644"/>
      <c r="B107" s="644"/>
      <c r="C107" s="899"/>
      <c r="D107" s="899"/>
      <c r="E107" s="906"/>
      <c r="F107" s="906"/>
      <c r="G107" s="906"/>
      <c r="H107" s="906"/>
      <c r="I107" s="906"/>
      <c r="J107" s="906"/>
      <c r="K107" s="906"/>
      <c r="L107" s="906"/>
      <c r="M107" s="899"/>
      <c r="N107" s="644"/>
      <c r="O107" s="644"/>
    </row>
    <row r="108" spans="1:15">
      <c r="A108" s="644"/>
      <c r="B108" s="644"/>
      <c r="C108" s="899"/>
      <c r="D108" s="899"/>
      <c r="E108" s="906"/>
      <c r="F108" s="906"/>
      <c r="G108" s="906"/>
      <c r="H108" s="906"/>
      <c r="I108" s="906"/>
      <c r="J108" s="906"/>
      <c r="K108" s="906"/>
      <c r="L108" s="906"/>
      <c r="M108" s="899"/>
      <c r="N108" s="644"/>
      <c r="O108" s="644"/>
    </row>
    <row r="109" spans="1:15">
      <c r="A109" s="644"/>
      <c r="B109" s="644"/>
      <c r="C109" s="899"/>
      <c r="D109" s="899"/>
      <c r="E109" s="906"/>
      <c r="F109" s="906"/>
      <c r="G109" s="906"/>
      <c r="H109" s="906"/>
      <c r="I109" s="906"/>
      <c r="J109" s="906"/>
      <c r="K109" s="906"/>
      <c r="L109" s="906"/>
      <c r="M109" s="899"/>
      <c r="N109" s="644"/>
      <c r="O109" s="644"/>
    </row>
    <row r="110" spans="1:15">
      <c r="A110" s="644"/>
      <c r="B110" s="644"/>
      <c r="C110" s="899"/>
      <c r="D110" s="899"/>
      <c r="E110" s="906"/>
      <c r="F110" s="906"/>
      <c r="G110" s="906"/>
      <c r="H110" s="906"/>
      <c r="I110" s="906"/>
      <c r="J110" s="906"/>
      <c r="K110" s="906"/>
      <c r="L110" s="906"/>
      <c r="M110" s="899"/>
      <c r="N110" s="644"/>
      <c r="O110" s="644"/>
    </row>
    <row r="111" spans="1:15">
      <c r="A111" s="644"/>
      <c r="B111" s="644"/>
      <c r="C111" s="899"/>
      <c r="D111" s="899"/>
      <c r="E111" s="906"/>
      <c r="F111" s="906"/>
      <c r="G111" s="906"/>
      <c r="H111" s="906"/>
      <c r="I111" s="906"/>
      <c r="J111" s="906"/>
      <c r="K111" s="906"/>
      <c r="L111" s="906"/>
      <c r="M111" s="899"/>
      <c r="N111" s="644"/>
      <c r="O111" s="644"/>
    </row>
    <row r="112" spans="1:15">
      <c r="A112" s="644"/>
      <c r="B112" s="644"/>
      <c r="C112" s="899"/>
      <c r="D112" s="899"/>
      <c r="E112" s="906"/>
      <c r="F112" s="906"/>
      <c r="G112" s="906"/>
      <c r="H112" s="906"/>
      <c r="I112" s="906"/>
      <c r="J112" s="906"/>
      <c r="K112" s="906"/>
      <c r="L112" s="906"/>
      <c r="M112" s="899"/>
      <c r="N112" s="644"/>
      <c r="O112" s="644"/>
    </row>
    <row r="113" spans="1:15">
      <c r="A113" s="644"/>
      <c r="B113" s="644"/>
      <c r="C113" s="899"/>
      <c r="D113" s="899"/>
      <c r="E113" s="906"/>
      <c r="F113" s="906"/>
      <c r="G113" s="906"/>
      <c r="H113" s="906"/>
      <c r="I113" s="906"/>
      <c r="J113" s="906"/>
      <c r="K113" s="906"/>
      <c r="L113" s="906"/>
      <c r="M113" s="899"/>
      <c r="N113" s="644"/>
      <c r="O113" s="644"/>
    </row>
    <row r="114" spans="1:15">
      <c r="A114" s="644"/>
      <c r="B114" s="644"/>
      <c r="C114" s="899"/>
      <c r="D114" s="899"/>
      <c r="E114" s="906"/>
      <c r="F114" s="906"/>
      <c r="G114" s="906"/>
      <c r="H114" s="906"/>
      <c r="I114" s="906"/>
      <c r="J114" s="906"/>
      <c r="K114" s="906"/>
      <c r="L114" s="906"/>
      <c r="M114" s="899"/>
      <c r="N114" s="644"/>
      <c r="O114" s="644"/>
    </row>
    <row r="115" spans="1:15">
      <c r="A115" s="644"/>
      <c r="B115" s="644"/>
      <c r="C115" s="899"/>
      <c r="D115" s="899"/>
      <c r="E115" s="906"/>
      <c r="F115" s="906"/>
      <c r="G115" s="906"/>
      <c r="H115" s="906"/>
      <c r="I115" s="906"/>
      <c r="J115" s="906"/>
      <c r="K115" s="906"/>
      <c r="L115" s="906"/>
      <c r="M115" s="899"/>
      <c r="N115" s="644"/>
      <c r="O115" s="644"/>
    </row>
    <row r="116" spans="1:15">
      <c r="A116" s="644"/>
      <c r="B116" s="644"/>
      <c r="C116" s="899"/>
      <c r="D116" s="899"/>
      <c r="E116" s="906"/>
      <c r="F116" s="906"/>
      <c r="G116" s="906"/>
      <c r="H116" s="906"/>
      <c r="I116" s="906"/>
      <c r="J116" s="906"/>
      <c r="K116" s="906"/>
      <c r="L116" s="906"/>
      <c r="M116" s="899"/>
      <c r="N116" s="644"/>
      <c r="O116" s="644"/>
    </row>
    <row r="117" spans="1:15">
      <c r="A117" s="644"/>
      <c r="B117" s="644"/>
      <c r="C117" s="899"/>
      <c r="D117" s="899"/>
      <c r="E117" s="899"/>
      <c r="F117" s="899"/>
      <c r="G117" s="899"/>
      <c r="H117" s="899"/>
      <c r="I117" s="899"/>
      <c r="J117" s="899"/>
      <c r="K117" s="899"/>
      <c r="L117" s="899"/>
      <c r="M117" s="899"/>
      <c r="N117" s="644"/>
      <c r="O117" s="644"/>
    </row>
    <row r="118" spans="1:15">
      <c r="A118" s="644"/>
      <c r="B118" s="644"/>
      <c r="C118" s="899"/>
      <c r="D118" s="899"/>
      <c r="E118" s="899"/>
      <c r="F118" s="899"/>
      <c r="G118" s="899"/>
      <c r="H118" s="899"/>
      <c r="I118" s="899"/>
      <c r="J118" s="899"/>
      <c r="K118" s="899"/>
      <c r="L118" s="899"/>
      <c r="M118" s="899"/>
      <c r="N118" s="644"/>
      <c r="O118" s="644"/>
    </row>
    <row r="119" spans="1:15" ht="14.25">
      <c r="A119" s="644"/>
      <c r="B119" s="644"/>
      <c r="C119" s="1326"/>
      <c r="D119" s="1326"/>
      <c r="E119" s="1326"/>
      <c r="F119" s="1326"/>
      <c r="G119" s="1326"/>
      <c r="H119" s="1326"/>
      <c r="I119" s="1326"/>
      <c r="J119" s="1326"/>
      <c r="K119" s="1326"/>
      <c r="L119" s="1326"/>
      <c r="M119" s="1326"/>
      <c r="N119" s="644"/>
      <c r="O119" s="644"/>
    </row>
    <row r="120" spans="1:15" ht="14.25">
      <c r="A120" s="644"/>
      <c r="B120" s="644"/>
      <c r="C120" s="1326"/>
      <c r="D120" s="1327"/>
      <c r="E120" s="1336"/>
      <c r="F120" s="1326"/>
      <c r="G120" s="1326"/>
      <c r="H120" s="1326"/>
      <c r="I120" s="1326"/>
      <c r="J120" s="1326"/>
      <c r="K120" s="1326"/>
      <c r="L120" s="1326"/>
      <c r="M120" s="1326"/>
      <c r="N120" s="644"/>
      <c r="O120" s="644"/>
    </row>
    <row r="121" spans="1:15" ht="14.25">
      <c r="A121" s="644"/>
      <c r="B121" s="644"/>
      <c r="C121" s="1326"/>
      <c r="D121" s="1326"/>
      <c r="E121" s="1326"/>
      <c r="F121" s="1326"/>
      <c r="G121" s="1326"/>
      <c r="H121" s="1326"/>
      <c r="I121" s="1326"/>
      <c r="J121" s="1326"/>
      <c r="K121" s="1326"/>
      <c r="L121" s="1326"/>
      <c r="M121" s="1326"/>
      <c r="N121" s="644"/>
      <c r="O121" s="644"/>
    </row>
    <row r="122" spans="1:15" ht="14.25">
      <c r="A122" s="644"/>
      <c r="B122" s="644"/>
      <c r="C122" s="1326"/>
      <c r="D122" s="1337"/>
      <c r="E122" s="1336"/>
      <c r="F122" s="1326"/>
      <c r="G122" s="1326"/>
      <c r="H122" s="1326"/>
      <c r="I122" s="1326"/>
      <c r="J122" s="1326"/>
      <c r="K122" s="1326"/>
      <c r="L122" s="1326"/>
      <c r="M122" s="1326"/>
      <c r="N122" s="644"/>
      <c r="O122" s="644"/>
    </row>
    <row r="123" spans="1:15" ht="14.25">
      <c r="A123" s="644"/>
      <c r="B123" s="644"/>
      <c r="C123" s="1326"/>
      <c r="D123" s="1326"/>
      <c r="E123" s="1326"/>
      <c r="F123" s="1326"/>
      <c r="G123" s="1326"/>
      <c r="H123" s="1326"/>
      <c r="I123" s="1326"/>
      <c r="J123" s="1326"/>
      <c r="K123" s="1326"/>
      <c r="L123" s="1326"/>
      <c r="M123" s="1326"/>
      <c r="N123" s="644"/>
      <c r="O123" s="644"/>
    </row>
    <row r="124" spans="1:15">
      <c r="A124" s="644"/>
      <c r="B124" s="644"/>
      <c r="C124" s="899"/>
      <c r="D124" s="899"/>
      <c r="E124" s="899"/>
      <c r="F124" s="899"/>
      <c r="G124" s="899"/>
      <c r="H124" s="899"/>
      <c r="I124" s="899"/>
      <c r="J124" s="899"/>
      <c r="K124" s="899"/>
      <c r="L124" s="899"/>
      <c r="M124" s="899"/>
      <c r="N124" s="644"/>
      <c r="O124" s="644"/>
    </row>
    <row r="125" spans="1:15" ht="14.25">
      <c r="A125" s="644"/>
      <c r="B125" s="644"/>
      <c r="C125" s="1326"/>
      <c r="D125" s="1326"/>
      <c r="E125" s="1326"/>
      <c r="F125" s="1326"/>
      <c r="G125" s="1326"/>
      <c r="H125" s="1326"/>
      <c r="I125" s="1326"/>
      <c r="J125" s="1326"/>
      <c r="K125" s="1326"/>
      <c r="L125" s="1326"/>
      <c r="M125" s="1326"/>
      <c r="N125" s="644"/>
      <c r="O125" s="644"/>
    </row>
    <row r="126" spans="1:15">
      <c r="A126" s="644"/>
      <c r="B126" s="644"/>
      <c r="C126" s="899"/>
      <c r="D126" s="899"/>
      <c r="E126" s="899"/>
      <c r="F126" s="899"/>
      <c r="G126" s="899"/>
      <c r="H126" s="899"/>
      <c r="I126" s="899"/>
      <c r="J126" s="899"/>
      <c r="K126" s="899"/>
      <c r="L126" s="899"/>
      <c r="M126" s="899"/>
      <c r="N126" s="644"/>
      <c r="O126" s="644"/>
    </row>
    <row r="127" spans="1:15">
      <c r="A127" s="644"/>
      <c r="B127" s="644"/>
      <c r="C127" s="899"/>
      <c r="D127" s="899"/>
      <c r="E127" s="899"/>
      <c r="F127" s="899"/>
      <c r="G127" s="899"/>
      <c r="H127" s="899"/>
      <c r="I127" s="899"/>
      <c r="J127" s="899"/>
      <c r="K127" s="899"/>
      <c r="L127" s="899"/>
      <c r="M127" s="899"/>
      <c r="N127" s="644"/>
      <c r="O127" s="644"/>
    </row>
    <row r="128" spans="1:15" ht="14.25">
      <c r="A128" s="644"/>
      <c r="B128" s="644"/>
      <c r="C128" s="1326"/>
      <c r="D128" s="1326"/>
      <c r="E128" s="1326"/>
      <c r="F128" s="1326"/>
      <c r="G128" s="1326"/>
      <c r="H128" s="1326"/>
      <c r="I128" s="1326"/>
      <c r="J128" s="1326"/>
      <c r="K128" s="1326"/>
      <c r="L128" s="1326"/>
      <c r="M128" s="1326"/>
      <c r="N128" s="644"/>
      <c r="O128" s="644"/>
    </row>
    <row r="129" spans="1:15">
      <c r="A129" s="644"/>
      <c r="B129" s="644"/>
      <c r="C129" s="899"/>
      <c r="D129" s="899"/>
      <c r="E129" s="899"/>
      <c r="F129" s="899"/>
      <c r="G129" s="899"/>
      <c r="H129" s="899"/>
      <c r="I129" s="899"/>
      <c r="J129" s="899"/>
      <c r="K129" s="899"/>
      <c r="L129" s="899"/>
      <c r="M129" s="899"/>
      <c r="N129" s="644"/>
      <c r="O129" s="644"/>
    </row>
    <row r="130" spans="1:15">
      <c r="A130" s="644"/>
      <c r="B130" s="644"/>
      <c r="C130" s="899"/>
      <c r="D130" s="899"/>
      <c r="E130" s="1806"/>
      <c r="F130" s="1806"/>
      <c r="G130" s="1806"/>
      <c r="H130" s="1806"/>
      <c r="I130" s="1806"/>
      <c r="J130" s="1806"/>
      <c r="K130" s="1806"/>
      <c r="L130" s="1806"/>
      <c r="M130" s="899"/>
      <c r="N130" s="644"/>
      <c r="O130" s="644"/>
    </row>
    <row r="131" spans="1:15">
      <c r="A131" s="644"/>
      <c r="B131" s="644"/>
      <c r="C131" s="899"/>
      <c r="D131" s="899"/>
      <c r="E131" s="899"/>
      <c r="F131" s="899"/>
      <c r="G131" s="899"/>
      <c r="H131" s="899"/>
      <c r="I131" s="899"/>
      <c r="J131" s="899"/>
      <c r="K131" s="899"/>
      <c r="L131" s="899"/>
      <c r="M131" s="899"/>
      <c r="N131" s="644"/>
      <c r="O131" s="644"/>
    </row>
    <row r="132" spans="1:15">
      <c r="A132" s="644"/>
      <c r="B132" s="644"/>
      <c r="C132" s="899"/>
      <c r="D132" s="899"/>
      <c r="E132" s="899"/>
      <c r="F132" s="899"/>
      <c r="G132" s="899"/>
      <c r="H132" s="899"/>
      <c r="I132" s="899"/>
      <c r="J132" s="899"/>
      <c r="K132" s="899"/>
      <c r="L132" s="899"/>
      <c r="M132" s="899"/>
      <c r="N132" s="644"/>
      <c r="O132" s="644"/>
    </row>
    <row r="133" spans="1:15">
      <c r="C133" s="1338"/>
      <c r="D133" s="1339"/>
      <c r="E133" s="1338"/>
      <c r="F133" s="1338"/>
      <c r="G133" s="1338"/>
      <c r="H133" s="1338"/>
      <c r="I133" s="1338"/>
      <c r="J133" s="1338"/>
      <c r="K133" s="1338"/>
      <c r="L133" s="1338"/>
      <c r="M133" s="1338"/>
    </row>
    <row r="134" spans="1:15" ht="14.25">
      <c r="C134" s="1338"/>
      <c r="D134" s="1340"/>
      <c r="E134" s="1338"/>
      <c r="F134" s="1338"/>
      <c r="G134" s="1338"/>
      <c r="H134" s="1338"/>
      <c r="I134" s="1338"/>
      <c r="J134" s="1338"/>
      <c r="K134" s="1338"/>
      <c r="L134" s="1338"/>
      <c r="M134" s="1338"/>
    </row>
    <row r="135" spans="1:15" ht="14.25">
      <c r="C135" s="1338"/>
      <c r="D135" s="1340"/>
      <c r="E135" s="1338"/>
      <c r="F135" s="1338"/>
      <c r="G135" s="1338"/>
      <c r="H135" s="1338"/>
      <c r="I135" s="1338"/>
      <c r="J135" s="1338"/>
      <c r="K135" s="1338"/>
      <c r="L135" s="1338"/>
      <c r="M135" s="1338"/>
    </row>
    <row r="136" spans="1:15" ht="14.25">
      <c r="C136" s="1338"/>
      <c r="D136" s="1340"/>
      <c r="E136" s="1338"/>
      <c r="F136" s="1338"/>
      <c r="G136" s="1338"/>
      <c r="H136" s="1338"/>
      <c r="I136" s="1338"/>
      <c r="J136" s="1338"/>
      <c r="K136" s="1338"/>
      <c r="L136" s="1338"/>
      <c r="M136" s="1338"/>
    </row>
    <row r="137" spans="1:15" ht="14.25">
      <c r="C137" s="1338"/>
      <c r="D137" s="1340"/>
      <c r="E137" s="1338"/>
      <c r="F137" s="1338"/>
      <c r="G137" s="1338"/>
      <c r="H137" s="1338"/>
      <c r="I137" s="1338"/>
      <c r="J137" s="1338"/>
      <c r="K137" s="1338"/>
      <c r="L137" s="1338"/>
      <c r="M137" s="1338"/>
    </row>
    <row r="138" spans="1:15" ht="14.25">
      <c r="C138" s="1338"/>
      <c r="D138" s="1340"/>
      <c r="E138" s="1338"/>
      <c r="F138" s="1338"/>
      <c r="G138" s="1338"/>
      <c r="H138" s="1338"/>
      <c r="I138" s="1338"/>
      <c r="J138" s="1338"/>
      <c r="K138" s="1338"/>
      <c r="L138" s="1338"/>
      <c r="M138" s="1338"/>
    </row>
    <row r="139" spans="1:15" ht="14.25">
      <c r="C139" s="1338"/>
      <c r="D139" s="1340"/>
      <c r="E139" s="1338"/>
      <c r="F139" s="1338"/>
      <c r="G139" s="1338"/>
      <c r="H139" s="1338"/>
      <c r="I139" s="1338"/>
      <c r="J139" s="1338"/>
      <c r="K139" s="1338"/>
      <c r="L139" s="1338"/>
      <c r="M139" s="1338"/>
    </row>
    <row r="140" spans="1:15">
      <c r="C140" s="1338"/>
      <c r="D140" s="1338"/>
      <c r="E140" s="1338"/>
      <c r="F140" s="1338"/>
      <c r="G140" s="1338"/>
      <c r="H140" s="1338"/>
      <c r="I140" s="1338"/>
      <c r="J140" s="1338"/>
      <c r="K140" s="1338"/>
      <c r="L140" s="1338"/>
      <c r="M140" s="1338"/>
    </row>
  </sheetData>
  <mergeCells count="24">
    <mergeCell ref="AA3:AI3"/>
    <mergeCell ref="O6:Z6"/>
    <mergeCell ref="V11:AJ11"/>
    <mergeCell ref="AH13:AI13"/>
    <mergeCell ref="I37:AI37"/>
    <mergeCell ref="V16:AI16"/>
    <mergeCell ref="V17:AI17"/>
    <mergeCell ref="V18:AI18"/>
    <mergeCell ref="I39:AI39"/>
    <mergeCell ref="I41:AI41"/>
    <mergeCell ref="F44:AF45"/>
    <mergeCell ref="V23:AF23"/>
    <mergeCell ref="I25:U25"/>
    <mergeCell ref="H31:P31"/>
    <mergeCell ref="I33:R33"/>
    <mergeCell ref="S33:X33"/>
    <mergeCell ref="Y33:AF33"/>
    <mergeCell ref="AG33:AI33"/>
    <mergeCell ref="I35:AI35"/>
    <mergeCell ref="F46:AF47"/>
    <mergeCell ref="F48:AF49"/>
    <mergeCell ref="I84:M84"/>
    <mergeCell ref="F94:K94"/>
    <mergeCell ref="E130:L130"/>
  </mergeCells>
  <phoneticPr fontId="2"/>
  <dataValidations count="2">
    <dataValidation type="list" allowBlank="1" showInputMessage="1" showErrorMessage="1" sqref="O6 I25:U25">
      <formula1>"前払金,中間前払金,部分払金,指定部分完済払金,完成代金"</formula1>
    </dataValidation>
    <dataValidation imeMode="fullKatakana" allowBlank="1" showInputMessage="1" showErrorMessage="1" sqref="WVN983080:WWO983080 JB41:KC41 SX41:TY41 ACT41:ADU41 AMP41:ANQ41 AWL41:AXM41 BGH41:BHI41 BQD41:BRE41 BZZ41:CBA41 CJV41:CKW41 CTR41:CUS41 DDN41:DEO41 DNJ41:DOK41 DXF41:DYG41 EHB41:EIC41 EQX41:ERY41 FAT41:FBU41 FKP41:FLQ41 FUL41:FVM41 GEH41:GFI41 GOD41:GPE41 GXZ41:GZA41 HHV41:HIW41 HRR41:HSS41 IBN41:ICO41 ILJ41:IMK41 IVF41:IWG41 JFB41:JGC41 JOX41:JPY41 JYT41:JZU41 KIP41:KJQ41 KSL41:KTM41 LCH41:LDI41 LMD41:LNE41 LVZ41:LXA41 MFV41:MGW41 MPR41:MQS41 MZN41:NAO41 NJJ41:NKK41 NTF41:NUG41 ODB41:OEC41 OMX41:ONY41 OWT41:OXU41 PGP41:PHQ41 PQL41:PRM41 QAH41:QBI41 QKD41:QLE41 QTZ41:QVA41 RDV41:REW41 RNR41:ROS41 RXN41:RYO41 SHJ41:SIK41 SRF41:SSG41 TBB41:TCC41 TKX41:TLY41 TUT41:TVU41 UEP41:UFQ41 UOL41:UPM41 UYH41:UZI41 VID41:VJE41 VRZ41:VTA41 WBV41:WCW41 WLR41:WMS41 WVN41:WWO41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G41:H41"/>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E102"/>
  <sheetViews>
    <sheetView view="pageBreakPreview" zoomScaleNormal="100" zoomScaleSheetLayoutView="100" workbookViewId="0">
      <selection activeCell="AT14" sqref="AT14"/>
    </sheetView>
  </sheetViews>
  <sheetFormatPr defaultRowHeight="16.5"/>
  <cols>
    <col min="1" max="41" width="2.125" style="3" customWidth="1"/>
    <col min="42" max="42" width="5.875" style="3" customWidth="1"/>
    <col min="43" max="83" width="2.125" style="3" customWidth="1"/>
    <col min="84" max="16384" width="9" style="3"/>
  </cols>
  <sheetData>
    <row r="1" spans="1:41" ht="8.25" customHeight="1"/>
    <row r="2" spans="1:41" ht="27" customHeight="1">
      <c r="A2" s="1945" t="s">
        <v>876</v>
      </c>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1945"/>
      <c r="AO2" s="1945"/>
    </row>
    <row r="3" spans="1:41" ht="15.75" customHeight="1">
      <c r="A3" s="1939"/>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c r="AM3" s="1939"/>
      <c r="AN3" s="1939"/>
      <c r="AO3" s="1939"/>
    </row>
    <row r="4" spans="1:41" ht="15.75" customHeight="1">
      <c r="A4" s="1939"/>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46" t="s">
        <v>2230</v>
      </c>
      <c r="AF4" s="1946"/>
      <c r="AG4" s="1946"/>
      <c r="AH4" s="1946"/>
      <c r="AI4" s="1947"/>
      <c r="AJ4" s="1947"/>
      <c r="AK4" s="1947"/>
      <c r="AL4" s="1947"/>
      <c r="AM4" s="1947"/>
      <c r="AN4" s="1948" t="s">
        <v>188</v>
      </c>
      <c r="AO4" s="1948"/>
    </row>
    <row r="5" spans="1:41" ht="15.75" customHeight="1">
      <c r="A5" s="1939"/>
      <c r="B5" s="1939"/>
      <c r="C5" s="1939"/>
      <c r="D5" s="1939"/>
      <c r="E5" s="1939"/>
      <c r="F5" s="1939"/>
      <c r="G5" s="1939"/>
      <c r="H5" s="1939"/>
      <c r="I5" s="1939"/>
      <c r="J5" s="1939"/>
      <c r="K5" s="1939"/>
      <c r="L5" s="1939"/>
      <c r="M5" s="1939"/>
      <c r="N5" s="1939"/>
      <c r="O5" s="1939"/>
      <c r="P5" s="1939"/>
      <c r="Q5" s="1939"/>
      <c r="R5" s="1939"/>
      <c r="S5" s="1939"/>
      <c r="T5" s="1939"/>
      <c r="U5" s="1939"/>
      <c r="V5" s="1939"/>
      <c r="W5" s="1939"/>
      <c r="X5" s="1939"/>
      <c r="Y5" s="1939"/>
      <c r="Z5" s="1939"/>
      <c r="AA5" s="1939"/>
      <c r="AB5" s="1939"/>
      <c r="AC5" s="1939"/>
      <c r="AD5" s="1939"/>
      <c r="AE5" s="1941" t="s">
        <v>1759</v>
      </c>
      <c r="AF5" s="1941"/>
      <c r="AG5" s="1941"/>
      <c r="AH5" s="1941"/>
      <c r="AI5" s="1941"/>
      <c r="AJ5" s="1941"/>
      <c r="AK5" s="1941"/>
      <c r="AL5" s="1941"/>
      <c r="AM5" s="1941"/>
      <c r="AN5" s="1941"/>
      <c r="AO5" s="1941"/>
    </row>
    <row r="6" spans="1:41" ht="15.75" customHeight="1">
      <c r="A6" s="1830" t="s">
        <v>877</v>
      </c>
      <c r="B6" s="1830"/>
      <c r="C6" s="1830"/>
      <c r="D6" s="1830"/>
      <c r="E6" s="1830"/>
      <c r="F6" s="1830"/>
      <c r="G6" s="1830"/>
      <c r="H6" s="1830"/>
      <c r="I6" s="1830"/>
      <c r="J6" s="1942" t="s">
        <v>652</v>
      </c>
      <c r="K6" s="1942"/>
      <c r="L6" s="1942"/>
      <c r="M6" s="1942"/>
      <c r="N6" s="1943"/>
      <c r="O6" s="1943"/>
      <c r="P6" s="1943"/>
      <c r="Q6" s="1943"/>
      <c r="R6" s="1943"/>
      <c r="S6" s="1943"/>
      <c r="T6" s="1943"/>
      <c r="U6" s="1943"/>
      <c r="V6" s="1943"/>
      <c r="W6" s="1943"/>
      <c r="X6" s="1943"/>
      <c r="Y6" s="1943"/>
      <c r="Z6" s="1943"/>
      <c r="AA6" s="1943"/>
      <c r="AB6" s="1943"/>
      <c r="AC6" s="1943"/>
      <c r="AD6" s="1943"/>
      <c r="AE6" s="1943"/>
      <c r="AF6" s="1943"/>
      <c r="AG6" s="1943"/>
      <c r="AH6" s="1943"/>
      <c r="AI6" s="1943"/>
      <c r="AJ6" s="1943"/>
      <c r="AK6" s="1943"/>
      <c r="AL6" s="1943"/>
      <c r="AM6" s="1943"/>
      <c r="AN6" s="1943"/>
      <c r="AO6" s="1943"/>
    </row>
    <row r="7" spans="1:41" ht="15.75" customHeight="1">
      <c r="A7" s="1944" t="s">
        <v>878</v>
      </c>
      <c r="B7" s="1944"/>
      <c r="C7" s="1944"/>
      <c r="D7" s="1944"/>
      <c r="E7" s="1944"/>
      <c r="F7" s="1944"/>
      <c r="G7" s="1944"/>
      <c r="H7" s="1944"/>
      <c r="I7" s="1944"/>
      <c r="J7" s="1944"/>
      <c r="K7" s="1944"/>
      <c r="L7" s="1944"/>
      <c r="M7" s="1944"/>
      <c r="N7" s="1944"/>
      <c r="O7" s="1944"/>
      <c r="P7" s="1944"/>
      <c r="Q7" s="1944"/>
      <c r="R7" s="1944"/>
      <c r="S7" s="1944"/>
      <c r="T7" s="1944"/>
      <c r="U7" s="1944"/>
      <c r="V7" s="1944"/>
      <c r="W7" s="1944"/>
      <c r="X7" s="1944"/>
      <c r="Y7" s="1944"/>
      <c r="Z7" s="1944"/>
      <c r="AA7" s="1944"/>
      <c r="AB7" s="1944"/>
      <c r="AC7" s="1944"/>
      <c r="AD7" s="1944"/>
      <c r="AE7" s="1944"/>
      <c r="AF7" s="1944"/>
      <c r="AG7" s="1944"/>
      <c r="AH7" s="1944"/>
      <c r="AI7" s="1944"/>
      <c r="AJ7" s="1944"/>
      <c r="AK7" s="1944"/>
      <c r="AL7" s="1944"/>
      <c r="AM7" s="1944"/>
      <c r="AN7" s="1944"/>
      <c r="AO7" s="1944"/>
    </row>
    <row r="8" spans="1:41" ht="15.75" customHeight="1">
      <c r="A8" s="1939"/>
      <c r="B8" s="1939"/>
      <c r="C8" s="1939"/>
      <c r="D8" s="1939"/>
      <c r="E8" s="1939"/>
      <c r="F8" s="1939"/>
      <c r="G8" s="1939"/>
      <c r="H8" s="1939"/>
      <c r="I8" s="1939"/>
      <c r="J8" s="1939"/>
      <c r="K8" s="1939"/>
      <c r="L8" s="1939"/>
      <c r="M8" s="1939"/>
      <c r="N8" s="1939"/>
      <c r="O8" s="1939"/>
      <c r="P8" s="1939"/>
      <c r="Q8" s="1939"/>
      <c r="R8" s="1939"/>
      <c r="S8" s="1939"/>
      <c r="T8" s="1939"/>
      <c r="U8" s="1939"/>
      <c r="V8" s="1939"/>
      <c r="W8" s="1939"/>
      <c r="X8" s="1939"/>
      <c r="Y8" s="1939"/>
      <c r="Z8" s="1939"/>
      <c r="AA8" s="1939"/>
      <c r="AB8" s="1939"/>
      <c r="AC8" s="1939"/>
      <c r="AD8" s="1939"/>
      <c r="AE8" s="1939"/>
      <c r="AF8" s="1939"/>
      <c r="AG8" s="1939"/>
      <c r="AH8" s="1939"/>
      <c r="AI8" s="1939"/>
      <c r="AJ8" s="1939"/>
      <c r="AK8" s="1939"/>
      <c r="AL8" s="1939"/>
      <c r="AM8" s="1939"/>
      <c r="AN8" s="1939"/>
      <c r="AO8" s="1939"/>
    </row>
    <row r="9" spans="1:41" ht="15.75" customHeight="1">
      <c r="P9" s="1949" t="s">
        <v>879</v>
      </c>
      <c r="Q9" s="1949"/>
      <c r="R9" s="1949"/>
      <c r="S9" s="1949"/>
      <c r="T9" s="1949"/>
      <c r="U9" s="1949"/>
      <c r="V9" s="731" t="s">
        <v>845</v>
      </c>
      <c r="W9" s="1457" t="str">
        <f>+入力欄!$M$8</f>
        <v>沖縄県公営企業管理者</v>
      </c>
      <c r="X9" s="1457"/>
      <c r="Y9" s="1457"/>
      <c r="Z9" s="1457"/>
      <c r="AA9" s="1457"/>
      <c r="AB9" s="1457"/>
      <c r="AC9" s="1457"/>
      <c r="AD9" s="1457"/>
      <c r="AE9" s="1457"/>
      <c r="AF9" s="1457"/>
      <c r="AG9" s="1457"/>
      <c r="AH9" s="1457"/>
      <c r="AI9" s="1457"/>
      <c r="AJ9" s="1457"/>
      <c r="AK9" s="1457"/>
      <c r="AL9" s="1457"/>
      <c r="AM9" s="7"/>
      <c r="AN9" s="8"/>
      <c r="AO9" s="8"/>
    </row>
    <row r="10" spans="1:41" s="1447" customFormat="1" ht="15.75" customHeight="1">
      <c r="P10" s="1448"/>
      <c r="Q10" s="1448"/>
      <c r="R10" s="1448"/>
      <c r="S10" s="1448"/>
      <c r="T10" s="1448"/>
      <c r="U10" s="1448"/>
      <c r="V10" s="731"/>
      <c r="W10" s="1458" t="str">
        <f>+入力欄!$M$9</f>
        <v>企業局長 　宮城　力</v>
      </c>
      <c r="X10" s="730"/>
      <c r="Y10" s="730"/>
      <c r="Z10" s="730"/>
      <c r="AA10" s="730"/>
      <c r="AB10" s="730"/>
      <c r="AC10" s="730"/>
      <c r="AD10" s="730"/>
      <c r="AE10" s="730"/>
      <c r="AF10" s="730"/>
      <c r="AG10" s="730"/>
      <c r="AH10" s="730"/>
      <c r="AI10" s="730"/>
      <c r="AJ10" s="730"/>
      <c r="AK10" s="730"/>
      <c r="AL10" s="730"/>
      <c r="AM10" s="7"/>
      <c r="AN10" s="8"/>
      <c r="AO10" s="8"/>
    </row>
    <row r="11" spans="1:41" ht="15.75" customHeight="1">
      <c r="P11" s="1949" t="s">
        <v>880</v>
      </c>
      <c r="Q11" s="1949"/>
      <c r="R11" s="1949"/>
      <c r="S11" s="1949"/>
      <c r="T11" s="1949"/>
      <c r="U11" s="1949"/>
      <c r="V11" s="6" t="s">
        <v>845</v>
      </c>
      <c r="W11" s="25" t="s">
        <v>2229</v>
      </c>
      <c r="X11" s="25"/>
      <c r="Y11" s="25"/>
      <c r="Z11" s="25"/>
      <c r="AA11" s="25"/>
      <c r="AB11" s="25"/>
      <c r="AC11" s="25"/>
      <c r="AD11" s="25"/>
      <c r="AE11" s="25"/>
      <c r="AF11" s="25"/>
      <c r="AG11" s="25"/>
      <c r="AH11" s="25"/>
      <c r="AI11" s="25"/>
      <c r="AJ11" s="25"/>
      <c r="AK11" s="25"/>
      <c r="AL11" s="25"/>
      <c r="AM11" s="7"/>
      <c r="AN11" s="8"/>
      <c r="AO11" s="8"/>
    </row>
    <row r="12" spans="1:41" ht="15.75" customHeight="1">
      <c r="P12" s="5"/>
      <c r="Q12" s="5"/>
      <c r="R12" s="5"/>
      <c r="S12" s="5"/>
      <c r="T12" s="5"/>
      <c r="U12" s="5"/>
      <c r="V12" s="6"/>
      <c r="W12" s="7"/>
      <c r="X12" s="7"/>
      <c r="Y12" s="7"/>
      <c r="Z12" s="7"/>
      <c r="AA12" s="7"/>
      <c r="AB12" s="7"/>
      <c r="AC12" s="7"/>
      <c r="AD12" s="7"/>
      <c r="AE12" s="7"/>
      <c r="AF12" s="7"/>
      <c r="AG12" s="7"/>
      <c r="AH12" s="7"/>
      <c r="AI12" s="7"/>
      <c r="AJ12" s="7"/>
      <c r="AK12" s="7"/>
      <c r="AL12" s="7"/>
      <c r="AM12" s="7"/>
      <c r="AN12" s="8"/>
      <c r="AO12" s="8"/>
    </row>
    <row r="13" spans="1:41" ht="15.75" hidden="1" customHeight="1">
      <c r="A13" s="1939"/>
      <c r="B13" s="1939"/>
      <c r="C13" s="1939"/>
      <c r="D13" s="1939"/>
      <c r="E13" s="1939"/>
      <c r="F13" s="1939"/>
      <c r="G13" s="1939"/>
      <c r="H13" s="1939"/>
      <c r="I13" s="1939"/>
      <c r="J13" s="1939"/>
      <c r="K13" s="1939"/>
      <c r="L13" s="1939"/>
      <c r="M13" s="1939"/>
      <c r="N13" s="1939"/>
      <c r="O13" s="1939"/>
      <c r="P13" s="1939"/>
      <c r="Q13" s="1939"/>
      <c r="R13" s="1939"/>
      <c r="S13" s="1939"/>
      <c r="T13" s="1939"/>
      <c r="U13" s="1939"/>
      <c r="V13" s="1939"/>
      <c r="W13" s="1939"/>
      <c r="X13" s="1939"/>
      <c r="Y13" s="1939"/>
      <c r="Z13" s="1939"/>
      <c r="AA13" s="1939"/>
      <c r="AB13" s="1939"/>
      <c r="AC13" s="1939"/>
      <c r="AD13" s="1939"/>
      <c r="AE13" s="1939"/>
      <c r="AF13" s="1939"/>
      <c r="AG13" s="1939"/>
      <c r="AH13" s="1939"/>
      <c r="AI13" s="1939"/>
      <c r="AJ13" s="1939"/>
      <c r="AK13" s="1939"/>
      <c r="AL13" s="1939"/>
      <c r="AM13" s="1939"/>
      <c r="AN13" s="1939"/>
      <c r="AO13" s="1939"/>
    </row>
    <row r="14" spans="1:41" ht="15.75" customHeight="1">
      <c r="A14" s="1940" t="s">
        <v>942</v>
      </c>
      <c r="B14" s="1940"/>
      <c r="C14" s="1940"/>
      <c r="D14" s="1940"/>
      <c r="E14" s="1940"/>
      <c r="F14" s="1940"/>
      <c r="G14" s="1940"/>
      <c r="H14" s="1940"/>
      <c r="I14" s="1940"/>
      <c r="J14" s="1940"/>
      <c r="K14" s="1940"/>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c r="AH14" s="1940"/>
      <c r="AI14" s="1940"/>
      <c r="AJ14" s="1940"/>
      <c r="AK14" s="1940"/>
      <c r="AL14" s="1940"/>
      <c r="AM14" s="1940"/>
      <c r="AN14" s="1940"/>
      <c r="AO14" s="1940"/>
    </row>
    <row r="15" spans="1:41" ht="15.75" customHeight="1">
      <c r="A15" s="1939"/>
      <c r="B15" s="1939"/>
      <c r="C15" s="1939"/>
      <c r="D15" s="1939"/>
      <c r="E15" s="1939"/>
      <c r="F15" s="1939"/>
      <c r="G15" s="1939"/>
      <c r="H15" s="1939"/>
      <c r="I15" s="1939"/>
      <c r="J15" s="1939"/>
      <c r="K15" s="1939"/>
      <c r="L15" s="1939"/>
      <c r="M15" s="1939"/>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c r="AL15" s="1939"/>
      <c r="AM15" s="1939"/>
      <c r="AN15" s="1939"/>
      <c r="AO15" s="1939"/>
    </row>
    <row r="16" spans="1:41" ht="15.75" customHeight="1">
      <c r="A16" s="1921" t="s">
        <v>650</v>
      </c>
      <c r="B16" s="1921"/>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921"/>
      <c r="AL16" s="1921"/>
      <c r="AM16" s="1921"/>
      <c r="AN16" s="1921"/>
      <c r="AO16" s="1921"/>
    </row>
    <row r="17" spans="1:83" ht="15.75" customHeight="1" thickBot="1">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row>
    <row r="18" spans="1:83" ht="30" customHeight="1">
      <c r="A18" s="1922" t="s">
        <v>881</v>
      </c>
      <c r="B18" s="1923"/>
      <c r="C18" s="1924" t="s">
        <v>882</v>
      </c>
      <c r="D18" s="1925"/>
      <c r="E18" s="1925"/>
      <c r="F18" s="1925"/>
      <c r="G18" s="1925"/>
      <c r="H18" s="1925"/>
      <c r="I18" s="1926"/>
      <c r="J18" s="1927"/>
      <c r="K18" s="1928"/>
      <c r="L18" s="1928"/>
      <c r="M18" s="1928"/>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c r="AL18" s="1928"/>
      <c r="AM18" s="1928"/>
      <c r="AN18" s="1928"/>
      <c r="AO18" s="1929"/>
    </row>
    <row r="19" spans="1:83" s="11" customFormat="1">
      <c r="A19" s="1890"/>
      <c r="B19" s="1891"/>
      <c r="C19" s="1930" t="s">
        <v>883</v>
      </c>
      <c r="D19" s="1931"/>
      <c r="E19" s="1931"/>
      <c r="F19" s="1931"/>
      <c r="G19" s="1931"/>
      <c r="H19" s="1931"/>
      <c r="I19" s="1932"/>
      <c r="J19" s="1933"/>
      <c r="K19" s="1934"/>
      <c r="L19" s="1934"/>
      <c r="M19" s="1934"/>
      <c r="N19" s="1934"/>
      <c r="O19" s="1934"/>
      <c r="P19" s="1934"/>
      <c r="Q19" s="1934"/>
      <c r="R19" s="1934"/>
      <c r="S19" s="1934"/>
      <c r="T19" s="1934"/>
      <c r="U19" s="1934"/>
      <c r="V19" s="1934"/>
      <c r="W19" s="1934"/>
      <c r="X19" s="1934"/>
      <c r="Y19" s="1934"/>
      <c r="Z19" s="1934"/>
      <c r="AA19" s="1934"/>
      <c r="AB19" s="1934"/>
      <c r="AC19" s="1934"/>
      <c r="AD19" s="1934"/>
      <c r="AE19" s="1934"/>
      <c r="AF19" s="1934"/>
      <c r="AG19" s="1934"/>
      <c r="AH19" s="1934"/>
      <c r="AI19" s="1934"/>
      <c r="AJ19" s="1934"/>
      <c r="AK19" s="1934"/>
      <c r="AL19" s="1934"/>
      <c r="AM19" s="1934"/>
      <c r="AN19" s="1934"/>
      <c r="AO19" s="1935"/>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row>
    <row r="20" spans="1:83" ht="20.25" customHeight="1">
      <c r="A20" s="1890"/>
      <c r="B20" s="1891"/>
      <c r="C20" s="1829" t="s">
        <v>884</v>
      </c>
      <c r="D20" s="1830"/>
      <c r="E20" s="1830"/>
      <c r="F20" s="1830"/>
      <c r="G20" s="1830"/>
      <c r="H20" s="1830"/>
      <c r="I20" s="1831"/>
      <c r="J20" s="1936"/>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1938"/>
    </row>
    <row r="21" spans="1:83" ht="30" customHeight="1" thickBot="1">
      <c r="A21" s="1892"/>
      <c r="B21" s="1893"/>
      <c r="C21" s="1910" t="s">
        <v>885</v>
      </c>
      <c r="D21" s="1911"/>
      <c r="E21" s="1911"/>
      <c r="F21" s="1911"/>
      <c r="G21" s="1911"/>
      <c r="H21" s="1911"/>
      <c r="I21" s="1912"/>
      <c r="J21" s="1919"/>
      <c r="K21" s="1920"/>
      <c r="L21" s="1920"/>
      <c r="M21" s="1920"/>
      <c r="N21" s="1920"/>
      <c r="O21" s="1920"/>
      <c r="P21" s="1920"/>
      <c r="Q21" s="1920"/>
      <c r="R21" s="1920"/>
      <c r="S21" s="1920"/>
      <c r="T21" s="1920"/>
      <c r="U21" s="1920"/>
      <c r="V21" s="1920"/>
      <c r="W21" s="1920"/>
      <c r="X21" s="1920"/>
      <c r="Y21" s="1920"/>
      <c r="Z21" s="1920"/>
      <c r="AA21" s="1920"/>
      <c r="AB21" s="1920"/>
      <c r="AC21" s="1920"/>
      <c r="AD21" s="1920"/>
      <c r="AE21" s="732"/>
      <c r="AF21" s="732"/>
      <c r="AG21" s="732"/>
      <c r="AH21" s="732"/>
      <c r="AI21" s="732"/>
      <c r="AJ21" s="732"/>
      <c r="AK21" s="732"/>
      <c r="AL21" s="732"/>
      <c r="AM21" s="732"/>
      <c r="AN21" s="732"/>
      <c r="AO21" s="733"/>
    </row>
    <row r="22" spans="1:83" ht="24.75" customHeight="1" thickTop="1">
      <c r="A22" s="1890"/>
      <c r="B22" s="1891"/>
      <c r="C22" s="1829" t="s">
        <v>886</v>
      </c>
      <c r="D22" s="1830"/>
      <c r="E22" s="1830"/>
      <c r="F22" s="1830"/>
      <c r="G22" s="1830"/>
      <c r="H22" s="1830"/>
      <c r="I22" s="1831"/>
      <c r="J22" s="1913" t="str">
        <f>+入力欄!D16</f>
        <v>○○○○○○工事（Ｒ６－１)</v>
      </c>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4"/>
      <c r="AK22" s="1914"/>
      <c r="AL22" s="1914"/>
      <c r="AM22" s="1914"/>
      <c r="AN22" s="1914"/>
      <c r="AO22" s="1915"/>
    </row>
    <row r="23" spans="1:83" ht="24.75" customHeight="1">
      <c r="A23" s="1890"/>
      <c r="B23" s="1891"/>
      <c r="C23" s="1838" t="s">
        <v>887</v>
      </c>
      <c r="D23" s="1839"/>
      <c r="E23" s="1839"/>
      <c r="F23" s="1839"/>
      <c r="G23" s="1839"/>
      <c r="H23" s="1839"/>
      <c r="I23" s="1840"/>
      <c r="J23" s="1916" t="str">
        <f>+入力欄!D17</f>
        <v>沖縄県○○地内</v>
      </c>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c r="AL23" s="1917"/>
      <c r="AM23" s="1917"/>
      <c r="AN23" s="1917"/>
      <c r="AO23" s="1918"/>
    </row>
    <row r="24" spans="1:83" ht="18" customHeight="1">
      <c r="A24" s="1890" t="s">
        <v>888</v>
      </c>
      <c r="B24" s="1891"/>
      <c r="C24" s="1848" t="s">
        <v>889</v>
      </c>
      <c r="D24" s="1849"/>
      <c r="E24" s="1849"/>
      <c r="F24" s="1849"/>
      <c r="G24" s="1849"/>
      <c r="H24" s="1849"/>
      <c r="I24" s="1850"/>
      <c r="J24" s="1851" t="s">
        <v>890</v>
      </c>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905"/>
    </row>
    <row r="25" spans="1:83" s="4" customFormat="1" ht="18" customHeight="1">
      <c r="A25" s="1890"/>
      <c r="B25" s="1891"/>
      <c r="C25" s="1906"/>
      <c r="D25" s="1907"/>
      <c r="E25" s="1907"/>
      <c r="F25" s="1907"/>
      <c r="G25" s="1907"/>
      <c r="H25" s="1907"/>
      <c r="I25" s="1908"/>
      <c r="J25" s="1901" t="s">
        <v>891</v>
      </c>
      <c r="K25" s="1887"/>
      <c r="L25" s="1895" t="s">
        <v>892</v>
      </c>
      <c r="M25" s="1895"/>
      <c r="N25" s="1895"/>
      <c r="O25" s="1895"/>
      <c r="P25" s="1895"/>
      <c r="Q25" s="1895"/>
      <c r="R25" s="1895"/>
      <c r="S25" s="1895"/>
      <c r="T25" s="1895"/>
      <c r="U25" s="1895"/>
      <c r="V25" s="1887" t="s">
        <v>891</v>
      </c>
      <c r="W25" s="1887"/>
      <c r="X25" s="1895" t="s">
        <v>893</v>
      </c>
      <c r="Y25" s="1895"/>
      <c r="Z25" s="1895"/>
      <c r="AA25" s="1895"/>
      <c r="AB25" s="1895"/>
      <c r="AC25" s="1895"/>
      <c r="AD25" s="1895"/>
      <c r="AE25" s="1895"/>
      <c r="AF25" s="1895"/>
      <c r="AG25" s="1895"/>
      <c r="AH25" s="1895"/>
      <c r="AI25" s="1895"/>
      <c r="AJ25" s="1895"/>
      <c r="AK25" s="1895"/>
      <c r="AL25" s="1895"/>
      <c r="AM25" s="1895"/>
      <c r="AN25" s="1895"/>
      <c r="AO25" s="1902"/>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row>
    <row r="26" spans="1:83" s="4" customFormat="1" ht="18" customHeight="1">
      <c r="A26" s="1890"/>
      <c r="B26" s="1891"/>
      <c r="C26" s="1894"/>
      <c r="D26" s="1895"/>
      <c r="E26" s="1895"/>
      <c r="F26" s="1895"/>
      <c r="G26" s="1895"/>
      <c r="H26" s="1895"/>
      <c r="I26" s="1896"/>
      <c r="J26" s="1901" t="s">
        <v>891</v>
      </c>
      <c r="K26" s="1887"/>
      <c r="L26" s="1895" t="s">
        <v>894</v>
      </c>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1895"/>
      <c r="AM26" s="1895"/>
      <c r="AN26" s="1895"/>
      <c r="AO26" s="1902"/>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row>
    <row r="27" spans="1:83" s="4" customFormat="1" ht="18" customHeight="1">
      <c r="A27" s="1890"/>
      <c r="B27" s="1891"/>
      <c r="C27" s="1894"/>
      <c r="D27" s="1895"/>
      <c r="E27" s="1895"/>
      <c r="F27" s="1895"/>
      <c r="G27" s="1895"/>
      <c r="H27" s="1895"/>
      <c r="I27" s="1896"/>
      <c r="J27" s="1901" t="s">
        <v>891</v>
      </c>
      <c r="K27" s="1887"/>
      <c r="L27" s="1895" t="s">
        <v>895</v>
      </c>
      <c r="M27" s="1895"/>
      <c r="N27" s="1895"/>
      <c r="O27" s="1895"/>
      <c r="P27" s="1895"/>
      <c r="Q27" s="1895"/>
      <c r="R27" s="1895"/>
      <c r="S27" s="1895"/>
      <c r="T27" s="1895"/>
      <c r="U27" s="1895"/>
      <c r="V27" s="1895"/>
      <c r="W27" s="1895"/>
      <c r="X27" s="1895"/>
      <c r="Y27" s="1895"/>
      <c r="Z27" s="1895"/>
      <c r="AA27" s="1895"/>
      <c r="AB27" s="1895"/>
      <c r="AC27" s="1895"/>
      <c r="AD27" s="1895"/>
      <c r="AE27" s="1903" t="s">
        <v>896</v>
      </c>
      <c r="AF27" s="1904"/>
      <c r="AG27" s="1904"/>
      <c r="AH27" s="1904"/>
      <c r="AI27" s="1904"/>
      <c r="AJ27" s="1904"/>
      <c r="AK27" s="1895" t="s">
        <v>897</v>
      </c>
      <c r="AL27" s="1895"/>
      <c r="AM27" s="1895"/>
      <c r="AN27" s="1895"/>
      <c r="AO27" s="1902"/>
      <c r="AQ27" s="3" t="s">
        <v>922</v>
      </c>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row>
    <row r="28" spans="1:83" ht="18" customHeight="1">
      <c r="A28" s="1890"/>
      <c r="B28" s="1891"/>
      <c r="C28" s="1899"/>
      <c r="D28" s="1883"/>
      <c r="E28" s="1883"/>
      <c r="F28" s="1883"/>
      <c r="G28" s="1883"/>
      <c r="H28" s="1883"/>
      <c r="I28" s="1909"/>
      <c r="J28" s="1899" t="s">
        <v>898</v>
      </c>
      <c r="K28" s="1883"/>
      <c r="L28" s="1883"/>
      <c r="M28" s="1883"/>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c r="AL28" s="1883"/>
      <c r="AM28" s="1883"/>
      <c r="AN28" s="1883"/>
      <c r="AO28" s="1900"/>
      <c r="AQ28" s="1820" t="s">
        <v>923</v>
      </c>
      <c r="AR28" s="1821"/>
      <c r="AS28" s="1821"/>
      <c r="AT28" s="1821"/>
      <c r="AU28" s="1821"/>
      <c r="AV28" s="1821"/>
      <c r="AW28" s="1821"/>
      <c r="AX28" s="1821"/>
      <c r="AY28" s="1821"/>
      <c r="AZ28" s="1822"/>
      <c r="BA28" s="1821" t="s">
        <v>924</v>
      </c>
      <c r="BB28" s="1821"/>
      <c r="BC28" s="1821"/>
      <c r="BD28" s="1821"/>
      <c r="BE28" s="1821"/>
      <c r="BF28" s="1821"/>
      <c r="BG28" s="1821"/>
      <c r="BH28" s="1821"/>
      <c r="BI28" s="1821"/>
      <c r="BJ28" s="1821"/>
      <c r="BK28" s="1821"/>
      <c r="BL28" s="1821"/>
      <c r="BM28" s="1821"/>
      <c r="BN28" s="1821"/>
      <c r="BO28" s="1821"/>
      <c r="BP28" s="1821"/>
      <c r="BQ28" s="1821"/>
      <c r="BR28" s="1821"/>
      <c r="BS28" s="1821"/>
      <c r="BT28" s="1821"/>
      <c r="BU28" s="1821"/>
      <c r="BV28" s="1821"/>
      <c r="BW28" s="1821"/>
      <c r="BX28" s="1821"/>
      <c r="BY28" s="1821"/>
      <c r="BZ28" s="1821"/>
      <c r="CA28" s="1821"/>
      <c r="CB28" s="1821"/>
      <c r="CC28" s="1821"/>
      <c r="CD28" s="1821"/>
      <c r="CE28" s="1822"/>
    </row>
    <row r="29" spans="1:83" s="4" customFormat="1" ht="18" customHeight="1">
      <c r="A29" s="1890"/>
      <c r="B29" s="1891"/>
      <c r="C29" s="1894"/>
      <c r="D29" s="1895"/>
      <c r="E29" s="1895"/>
      <c r="F29" s="1895"/>
      <c r="G29" s="1895"/>
      <c r="H29" s="1895"/>
      <c r="I29" s="1896"/>
      <c r="J29" s="18"/>
      <c r="K29" s="1895" t="s">
        <v>892</v>
      </c>
      <c r="L29" s="1895"/>
      <c r="M29" s="1895"/>
      <c r="N29" s="1895"/>
      <c r="O29" s="1895"/>
      <c r="P29" s="1895"/>
      <c r="Q29" s="1895"/>
      <c r="R29" s="1895"/>
      <c r="S29" s="1895"/>
      <c r="T29" s="1895"/>
      <c r="U29" s="1895"/>
      <c r="V29" s="1895"/>
      <c r="W29" s="1895"/>
      <c r="X29" s="1884" t="s">
        <v>191</v>
      </c>
      <c r="Y29" s="1884"/>
      <c r="Z29" s="1885"/>
      <c r="AA29" s="1885"/>
      <c r="AB29" s="1884" t="s">
        <v>899</v>
      </c>
      <c r="AC29" s="1884"/>
      <c r="AD29" s="1885"/>
      <c r="AE29" s="1885"/>
      <c r="AF29" s="1884" t="s">
        <v>900</v>
      </c>
      <c r="AG29" s="1884"/>
      <c r="AH29" s="1884"/>
      <c r="AI29" s="1884"/>
      <c r="AJ29" s="1884"/>
      <c r="AK29" s="1884"/>
      <c r="AL29" s="1885"/>
      <c r="AM29" s="1885"/>
      <c r="AN29" s="1885"/>
      <c r="AO29" s="19" t="s">
        <v>190</v>
      </c>
      <c r="AQ29" s="1820" t="s">
        <v>925</v>
      </c>
      <c r="AR29" s="1821"/>
      <c r="AS29" s="1821"/>
      <c r="AT29" s="1821"/>
      <c r="AU29" s="1821"/>
      <c r="AV29" s="1821"/>
      <c r="AW29" s="1821"/>
      <c r="AX29" s="1821"/>
      <c r="AY29" s="1821"/>
      <c r="AZ29" s="1821"/>
      <c r="BA29" s="1821"/>
      <c r="BB29" s="1821"/>
      <c r="BC29" s="1821"/>
      <c r="BD29" s="1821"/>
      <c r="BE29" s="1821"/>
      <c r="BF29" s="1821"/>
      <c r="BG29" s="1821"/>
      <c r="BH29" s="1821"/>
      <c r="BI29" s="1821"/>
      <c r="BJ29" s="1821"/>
      <c r="BK29" s="1821"/>
      <c r="BL29" s="1821"/>
      <c r="BM29" s="1821"/>
      <c r="BN29" s="1821"/>
      <c r="BO29" s="1821"/>
      <c r="BP29" s="1821"/>
      <c r="BQ29" s="1821"/>
      <c r="BR29" s="1821"/>
      <c r="BS29" s="1821"/>
      <c r="BT29" s="1821"/>
      <c r="BU29" s="1821"/>
      <c r="BV29" s="1821"/>
      <c r="BW29" s="1821"/>
      <c r="BX29" s="1821"/>
      <c r="BY29" s="1821"/>
      <c r="BZ29" s="1821"/>
      <c r="CA29" s="1821"/>
      <c r="CB29" s="1821"/>
      <c r="CC29" s="1821"/>
      <c r="CD29" s="1821"/>
      <c r="CE29" s="1822"/>
    </row>
    <row r="30" spans="1:83" s="4" customFormat="1" ht="18" customHeight="1">
      <c r="A30" s="1890"/>
      <c r="B30" s="1891"/>
      <c r="C30" s="1894"/>
      <c r="D30" s="1895"/>
      <c r="E30" s="1895"/>
      <c r="F30" s="1895"/>
      <c r="G30" s="1895"/>
      <c r="H30" s="1895"/>
      <c r="I30" s="1896"/>
      <c r="J30" s="18"/>
      <c r="K30" s="1895" t="s">
        <v>893</v>
      </c>
      <c r="L30" s="1895"/>
      <c r="M30" s="1895"/>
      <c r="N30" s="1895"/>
      <c r="O30" s="1895"/>
      <c r="P30" s="1895"/>
      <c r="Q30" s="1895"/>
      <c r="R30" s="1895"/>
      <c r="S30" s="1895"/>
      <c r="T30" s="1895"/>
      <c r="U30" s="1895"/>
      <c r="V30" s="1895"/>
      <c r="W30" s="1895"/>
      <c r="X30" s="1884" t="s">
        <v>191</v>
      </c>
      <c r="Y30" s="1884"/>
      <c r="Z30" s="1885"/>
      <c r="AA30" s="1885"/>
      <c r="AB30" s="1884" t="s">
        <v>899</v>
      </c>
      <c r="AC30" s="1884"/>
      <c r="AD30" s="1885"/>
      <c r="AE30" s="1885"/>
      <c r="AF30" s="1884" t="s">
        <v>900</v>
      </c>
      <c r="AG30" s="1884"/>
      <c r="AH30" s="1884"/>
      <c r="AI30" s="1884"/>
      <c r="AJ30" s="1884"/>
      <c r="AK30" s="1884"/>
      <c r="AL30" s="1885"/>
      <c r="AM30" s="1885"/>
      <c r="AN30" s="1885"/>
      <c r="AO30" s="19" t="s">
        <v>190</v>
      </c>
      <c r="AQ30" s="1820" t="s">
        <v>926</v>
      </c>
      <c r="AR30" s="1821"/>
      <c r="AS30" s="1821"/>
      <c r="AT30" s="1821"/>
      <c r="AU30" s="1821"/>
      <c r="AV30" s="1821"/>
      <c r="AW30" s="1821"/>
      <c r="AX30" s="1821"/>
      <c r="AY30" s="1821"/>
      <c r="AZ30" s="1822"/>
      <c r="BA30" s="1821" t="s">
        <v>927</v>
      </c>
      <c r="BB30" s="1821"/>
      <c r="BC30" s="1821"/>
      <c r="BD30" s="1821"/>
      <c r="BE30" s="1821"/>
      <c r="BF30" s="1821"/>
      <c r="BG30" s="1821"/>
      <c r="BH30" s="1821"/>
      <c r="BI30" s="1821"/>
      <c r="BJ30" s="1821"/>
      <c r="BK30" s="1821"/>
      <c r="BL30" s="1821"/>
      <c r="BM30" s="1821"/>
      <c r="BN30" s="1821"/>
      <c r="BO30" s="1821"/>
      <c r="BP30" s="1821"/>
      <c r="BQ30" s="1821"/>
      <c r="BR30" s="1821"/>
      <c r="BS30" s="1821"/>
      <c r="BT30" s="1821"/>
      <c r="BU30" s="1821"/>
      <c r="BV30" s="1821"/>
      <c r="BW30" s="1821"/>
      <c r="BX30" s="1821"/>
      <c r="BY30" s="1821"/>
      <c r="BZ30" s="1821"/>
      <c r="CA30" s="1821"/>
      <c r="CB30" s="1821"/>
      <c r="CC30" s="1821"/>
      <c r="CD30" s="1821"/>
      <c r="CE30" s="1822"/>
    </row>
    <row r="31" spans="1:83" s="4" customFormat="1" ht="18" customHeight="1">
      <c r="A31" s="1890"/>
      <c r="B31" s="1891"/>
      <c r="C31" s="1894"/>
      <c r="D31" s="1895"/>
      <c r="E31" s="1895"/>
      <c r="F31" s="1895"/>
      <c r="G31" s="1895"/>
      <c r="H31" s="1895"/>
      <c r="I31" s="1896"/>
      <c r="J31" s="14"/>
      <c r="K31" s="1895" t="s">
        <v>943</v>
      </c>
      <c r="L31" s="1895"/>
      <c r="M31" s="1895"/>
      <c r="N31" s="1895"/>
      <c r="O31" s="1895"/>
      <c r="P31" s="1895"/>
      <c r="Q31" s="1895"/>
      <c r="R31" s="1895"/>
      <c r="S31" s="1895"/>
      <c r="T31" s="1895"/>
      <c r="U31" s="1895"/>
      <c r="V31" s="1895"/>
      <c r="W31" s="1895"/>
      <c r="X31" s="1895"/>
      <c r="Y31" s="1895"/>
      <c r="Z31" s="1895"/>
      <c r="AA31" s="1895"/>
      <c r="AB31" s="1895"/>
      <c r="AC31" s="1895"/>
      <c r="AD31" s="1895"/>
      <c r="AE31" s="1895"/>
      <c r="AF31" s="1895"/>
      <c r="AG31" s="1895"/>
      <c r="AH31" s="1895"/>
      <c r="AI31" s="1895"/>
      <c r="AJ31" s="1895"/>
      <c r="AK31" s="1895"/>
      <c r="AL31" s="1895"/>
      <c r="AM31" s="1895"/>
      <c r="AN31" s="1895"/>
      <c r="AO31" s="1902"/>
      <c r="AQ31" s="1820" t="s">
        <v>928</v>
      </c>
      <c r="AR31" s="1821"/>
      <c r="AS31" s="1821"/>
      <c r="AT31" s="1821"/>
      <c r="AU31" s="1821"/>
      <c r="AV31" s="1821"/>
      <c r="AW31" s="1821"/>
      <c r="AX31" s="1821"/>
      <c r="AY31" s="1821"/>
      <c r="AZ31" s="1822"/>
      <c r="BA31" s="1821" t="s">
        <v>929</v>
      </c>
      <c r="BB31" s="1821"/>
      <c r="BC31" s="1821"/>
      <c r="BD31" s="1821"/>
      <c r="BE31" s="1821"/>
      <c r="BF31" s="1821"/>
      <c r="BG31" s="1821"/>
      <c r="BH31" s="1821"/>
      <c r="BI31" s="1821"/>
      <c r="BJ31" s="1821"/>
      <c r="BK31" s="1821"/>
      <c r="BL31" s="1821"/>
      <c r="BM31" s="1821"/>
      <c r="BN31" s="1821"/>
      <c r="BO31" s="1821"/>
      <c r="BP31" s="1821"/>
      <c r="BQ31" s="1821"/>
      <c r="BR31" s="1821"/>
      <c r="BS31" s="1821"/>
      <c r="BT31" s="1821"/>
      <c r="BU31" s="1821"/>
      <c r="BV31" s="1821"/>
      <c r="BW31" s="1821"/>
      <c r="BX31" s="1821"/>
      <c r="BY31" s="1821"/>
      <c r="BZ31" s="1821"/>
      <c r="CA31" s="1821"/>
      <c r="CB31" s="1821"/>
      <c r="CC31" s="1821"/>
      <c r="CD31" s="1821"/>
      <c r="CE31" s="1822"/>
    </row>
    <row r="32" spans="1:83" s="4" customFormat="1" ht="18" customHeight="1">
      <c r="A32" s="1890"/>
      <c r="B32" s="1891"/>
      <c r="C32" s="1894"/>
      <c r="D32" s="1895"/>
      <c r="E32" s="1895"/>
      <c r="F32" s="1895"/>
      <c r="G32" s="1895"/>
      <c r="H32" s="1895"/>
      <c r="I32" s="1896"/>
      <c r="J32" s="14"/>
      <c r="K32" s="1895"/>
      <c r="L32" s="1895"/>
      <c r="M32" s="1895"/>
      <c r="N32" s="1895"/>
      <c r="O32" s="1895"/>
      <c r="P32" s="1895"/>
      <c r="Q32" s="1895"/>
      <c r="R32" s="1895"/>
      <c r="S32" s="1895"/>
      <c r="T32" s="1895"/>
      <c r="U32" s="1895"/>
      <c r="V32" s="1895"/>
      <c r="W32" s="1895"/>
      <c r="X32" s="1884" t="s">
        <v>191</v>
      </c>
      <c r="Y32" s="1884"/>
      <c r="Z32" s="1885"/>
      <c r="AA32" s="1885"/>
      <c r="AB32" s="1884" t="s">
        <v>899</v>
      </c>
      <c r="AC32" s="1884"/>
      <c r="AD32" s="1885"/>
      <c r="AE32" s="1885"/>
      <c r="AF32" s="1884" t="s">
        <v>901</v>
      </c>
      <c r="AG32" s="1884"/>
      <c r="AH32" s="1884"/>
      <c r="AI32" s="1885"/>
      <c r="AJ32" s="1885"/>
      <c r="AK32" s="1885"/>
      <c r="AL32" s="1884" t="s">
        <v>902</v>
      </c>
      <c r="AM32" s="1884"/>
      <c r="AN32" s="1884"/>
      <c r="AO32" s="1889"/>
      <c r="AQ32" s="1820" t="s">
        <v>930</v>
      </c>
      <c r="AR32" s="1821"/>
      <c r="AS32" s="1821"/>
      <c r="AT32" s="1821"/>
      <c r="AU32" s="1821"/>
      <c r="AV32" s="1821"/>
      <c r="AW32" s="1821"/>
      <c r="AX32" s="1821"/>
      <c r="AY32" s="1821"/>
      <c r="AZ32" s="1821"/>
      <c r="BA32" s="1821"/>
      <c r="BB32" s="1821"/>
      <c r="BC32" s="1821"/>
      <c r="BD32" s="1821"/>
      <c r="BE32" s="1821"/>
      <c r="BF32" s="1821"/>
      <c r="BG32" s="1821"/>
      <c r="BH32" s="1821"/>
      <c r="BI32" s="1821"/>
      <c r="BJ32" s="1821"/>
      <c r="BK32" s="1821"/>
      <c r="BL32" s="1821"/>
      <c r="BM32" s="1821"/>
      <c r="BN32" s="1821"/>
      <c r="BO32" s="1821"/>
      <c r="BP32" s="1821"/>
      <c r="BQ32" s="1821"/>
      <c r="BR32" s="1821"/>
      <c r="BS32" s="1821"/>
      <c r="BT32" s="1821"/>
      <c r="BU32" s="1821"/>
      <c r="BV32" s="1821"/>
      <c r="BW32" s="1821"/>
      <c r="BX32" s="1821"/>
      <c r="BY32" s="1821"/>
      <c r="BZ32" s="1821"/>
      <c r="CA32" s="1821"/>
      <c r="CB32" s="1821"/>
      <c r="CC32" s="1821"/>
      <c r="CD32" s="1821"/>
      <c r="CE32" s="1822"/>
    </row>
    <row r="33" spans="1:83" s="4" customFormat="1" ht="18" customHeight="1">
      <c r="A33" s="1890"/>
      <c r="B33" s="1891"/>
      <c r="C33" s="1894"/>
      <c r="D33" s="1895"/>
      <c r="E33" s="1895"/>
      <c r="F33" s="1895"/>
      <c r="G33" s="1895"/>
      <c r="H33" s="1895"/>
      <c r="I33" s="1896"/>
      <c r="J33" s="14"/>
      <c r="K33" s="1895" t="s">
        <v>903</v>
      </c>
      <c r="L33" s="1895"/>
      <c r="M33" s="1895"/>
      <c r="N33" s="1895"/>
      <c r="O33" s="1895"/>
      <c r="P33" s="1895"/>
      <c r="Q33" s="1895"/>
      <c r="R33" s="1895"/>
      <c r="S33" s="1895"/>
      <c r="T33" s="1895"/>
      <c r="U33" s="1895"/>
      <c r="V33" s="1895"/>
      <c r="W33" s="1895"/>
      <c r="X33" s="1895"/>
      <c r="Y33" s="1895"/>
      <c r="Z33" s="1895"/>
      <c r="AA33" s="1895"/>
      <c r="AB33" s="1895"/>
      <c r="AC33" s="1895"/>
      <c r="AD33" s="1895"/>
      <c r="AE33" s="1895"/>
      <c r="AF33" s="1884" t="s">
        <v>901</v>
      </c>
      <c r="AG33" s="1884"/>
      <c r="AH33" s="1884"/>
      <c r="AI33" s="1897"/>
      <c r="AJ33" s="1898"/>
      <c r="AK33" s="1898"/>
      <c r="AL33" s="1884" t="s">
        <v>902</v>
      </c>
      <c r="AM33" s="1884"/>
      <c r="AN33" s="1884"/>
      <c r="AO33" s="1889"/>
      <c r="AQ33" s="1820" t="s">
        <v>931</v>
      </c>
      <c r="AR33" s="1821"/>
      <c r="AS33" s="1821"/>
      <c r="AT33" s="1821"/>
      <c r="AU33" s="1821"/>
      <c r="AV33" s="1821"/>
      <c r="AW33" s="1821"/>
      <c r="AX33" s="1821"/>
      <c r="AY33" s="1821"/>
      <c r="AZ33" s="1821"/>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24"/>
    </row>
    <row r="34" spans="1:83" s="4" customFormat="1" ht="18" customHeight="1">
      <c r="A34" s="1890"/>
      <c r="B34" s="1891"/>
      <c r="C34" s="1894"/>
      <c r="D34" s="1895"/>
      <c r="E34" s="1895"/>
      <c r="F34" s="1895"/>
      <c r="G34" s="1895"/>
      <c r="H34" s="1895"/>
      <c r="I34" s="1896"/>
      <c r="J34" s="1899" t="s">
        <v>904</v>
      </c>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3"/>
      <c r="AK34" s="1883"/>
      <c r="AL34" s="1883"/>
      <c r="AM34" s="1883"/>
      <c r="AN34" s="1883"/>
      <c r="AO34" s="1900"/>
      <c r="AQ34" s="22" t="s">
        <v>932</v>
      </c>
      <c r="AR34" s="23"/>
      <c r="AS34" s="23"/>
      <c r="AT34" s="23"/>
      <c r="AU34" s="23"/>
      <c r="AV34" s="23"/>
      <c r="AW34" s="23"/>
      <c r="AX34" s="23"/>
      <c r="AY34" s="23"/>
      <c r="AZ34" s="23"/>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24"/>
    </row>
    <row r="35" spans="1:83" s="4" customFormat="1" ht="18" customHeight="1">
      <c r="A35" s="1890"/>
      <c r="B35" s="1891"/>
      <c r="C35" s="1894"/>
      <c r="D35" s="1895"/>
      <c r="E35" s="1895"/>
      <c r="F35" s="1895"/>
      <c r="G35" s="1895"/>
      <c r="H35" s="1895"/>
      <c r="I35" s="1896"/>
      <c r="J35" s="1901" t="s">
        <v>891</v>
      </c>
      <c r="K35" s="1887"/>
      <c r="L35" s="13" t="s">
        <v>905</v>
      </c>
      <c r="M35" s="1886" t="s">
        <v>906</v>
      </c>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7" t="s">
        <v>891</v>
      </c>
      <c r="AJ35" s="1887"/>
      <c r="AK35" s="1886" t="s">
        <v>907</v>
      </c>
      <c r="AL35" s="1886"/>
      <c r="AM35" s="1886"/>
      <c r="AN35" s="1886"/>
      <c r="AO35" s="1888"/>
      <c r="AQ35" s="1820" t="s">
        <v>933</v>
      </c>
      <c r="AR35" s="1821"/>
      <c r="AS35" s="1821"/>
      <c r="AT35" s="1821"/>
      <c r="AU35" s="1821"/>
      <c r="AV35" s="1821"/>
      <c r="AW35" s="1821"/>
      <c r="AX35" s="1821"/>
      <c r="AY35" s="1821"/>
      <c r="AZ35" s="1821"/>
      <c r="BA35" s="1821"/>
      <c r="BB35" s="1821"/>
      <c r="BC35" s="1821"/>
      <c r="BD35" s="1821"/>
      <c r="BE35" s="1821"/>
      <c r="BF35" s="1821"/>
      <c r="BG35" s="1821"/>
      <c r="BH35" s="1821"/>
      <c r="BI35" s="1821"/>
      <c r="BJ35" s="1821"/>
      <c r="BK35" s="1821"/>
      <c r="BL35" s="1821"/>
      <c r="BM35" s="1821"/>
      <c r="BN35" s="1821"/>
      <c r="BO35" s="1821"/>
      <c r="BP35" s="1821"/>
      <c r="BQ35" s="1821"/>
      <c r="BR35" s="1821"/>
      <c r="BS35" s="1821"/>
      <c r="BT35" s="1821"/>
      <c r="BU35" s="1821"/>
      <c r="BV35" s="1821"/>
      <c r="BW35" s="1821"/>
      <c r="BX35" s="1821"/>
      <c r="BY35" s="1821"/>
      <c r="BZ35" s="1821"/>
      <c r="CA35" s="1821"/>
      <c r="CB35" s="1821"/>
      <c r="CC35" s="1821"/>
      <c r="CD35" s="1821"/>
      <c r="CE35" s="1822"/>
    </row>
    <row r="36" spans="1:83" ht="9" customHeight="1">
      <c r="A36" s="1890"/>
      <c r="B36" s="1891"/>
      <c r="C36" s="1845"/>
      <c r="D36" s="1844"/>
      <c r="E36" s="1844"/>
      <c r="F36" s="1844"/>
      <c r="G36" s="1844"/>
      <c r="H36" s="1844"/>
      <c r="I36" s="1846"/>
      <c r="J36" s="1845"/>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7"/>
      <c r="AQ36" s="1820" t="s">
        <v>934</v>
      </c>
      <c r="AR36" s="1821"/>
      <c r="AS36" s="1821"/>
      <c r="AT36" s="1821"/>
      <c r="AU36" s="1821"/>
      <c r="AV36" s="1821"/>
      <c r="AW36" s="1821"/>
      <c r="AX36" s="1821"/>
      <c r="AY36" s="1821"/>
      <c r="AZ36" s="1821"/>
      <c r="BA36" s="1821"/>
      <c r="BB36" s="1821"/>
      <c r="BC36" s="1821"/>
      <c r="BD36" s="1821"/>
      <c r="BE36" s="1821"/>
      <c r="BF36" s="1821"/>
      <c r="BG36" s="1821"/>
      <c r="BH36" s="1821"/>
      <c r="BI36" s="1821"/>
      <c r="BJ36" s="1821"/>
      <c r="BK36" s="1821"/>
      <c r="BL36" s="1821"/>
      <c r="BM36" s="1821"/>
      <c r="BN36" s="1821"/>
      <c r="BO36" s="1821"/>
      <c r="BP36" s="1821"/>
      <c r="BQ36" s="1821"/>
      <c r="BR36" s="1821"/>
      <c r="BS36" s="1821"/>
      <c r="BT36" s="1821"/>
      <c r="BU36" s="1821"/>
      <c r="BV36" s="1821"/>
      <c r="BW36" s="1821"/>
      <c r="BX36" s="1821"/>
      <c r="BY36" s="1821"/>
      <c r="BZ36" s="1821"/>
      <c r="CA36" s="1821"/>
      <c r="CB36" s="1821"/>
      <c r="CC36" s="1821"/>
      <c r="CD36" s="1821"/>
      <c r="CE36" s="1822"/>
    </row>
    <row r="37" spans="1:83" ht="24.75" customHeight="1">
      <c r="A37" s="1890"/>
      <c r="B37" s="1891"/>
      <c r="C37" s="1848" t="s">
        <v>908</v>
      </c>
      <c r="D37" s="1849"/>
      <c r="E37" s="1849"/>
      <c r="F37" s="1849"/>
      <c r="G37" s="1849"/>
      <c r="H37" s="1849"/>
      <c r="I37" s="1850"/>
      <c r="J37" s="1851"/>
      <c r="K37" s="1852"/>
      <c r="L37" s="1853">
        <f>+入力欄!X21</f>
        <v>45384</v>
      </c>
      <c r="M37" s="1853"/>
      <c r="N37" s="1853"/>
      <c r="O37" s="1853"/>
      <c r="P37" s="1853"/>
      <c r="Q37" s="1853"/>
      <c r="R37" s="1853"/>
      <c r="S37" s="1853"/>
      <c r="T37" s="1853"/>
      <c r="U37" s="1853"/>
      <c r="V37" s="1853"/>
      <c r="W37" s="1854" t="s">
        <v>909</v>
      </c>
      <c r="X37" s="1854"/>
      <c r="Y37" s="1854"/>
      <c r="Z37" s="1853">
        <f>+入力欄!X22</f>
        <v>45565</v>
      </c>
      <c r="AA37" s="1853"/>
      <c r="AB37" s="1853"/>
      <c r="AC37" s="1853"/>
      <c r="AD37" s="1853"/>
      <c r="AE37" s="1853"/>
      <c r="AF37" s="1853"/>
      <c r="AG37" s="1853"/>
      <c r="AH37" s="1853"/>
      <c r="AI37" s="1853"/>
      <c r="AJ37" s="1853"/>
      <c r="AK37" s="1866"/>
      <c r="AL37" s="1866"/>
      <c r="AM37" s="1866"/>
      <c r="AN37" s="1866"/>
      <c r="AO37" s="1867"/>
      <c r="AQ37" s="1820" t="s">
        <v>935</v>
      </c>
      <c r="AR37" s="1821"/>
      <c r="AS37" s="1821"/>
      <c r="AT37" s="1821"/>
      <c r="AU37" s="1821"/>
      <c r="AV37" s="1821"/>
      <c r="AW37" s="1821"/>
      <c r="AX37" s="1821"/>
      <c r="AY37" s="1821"/>
      <c r="AZ37" s="1822"/>
      <c r="BA37" s="1821" t="s">
        <v>936</v>
      </c>
      <c r="BB37" s="1821"/>
      <c r="BC37" s="1821"/>
      <c r="BD37" s="1821"/>
      <c r="BE37" s="1821"/>
      <c r="BF37" s="1821"/>
      <c r="BG37" s="1821"/>
      <c r="BH37" s="1821"/>
      <c r="BI37" s="1821"/>
      <c r="BJ37" s="1821"/>
      <c r="BK37" s="1821"/>
      <c r="BL37" s="1821"/>
      <c r="BM37" s="1821"/>
      <c r="BN37" s="1821"/>
      <c r="BO37" s="1821"/>
      <c r="BP37" s="1821"/>
      <c r="BQ37" s="1821"/>
      <c r="BR37" s="1821"/>
      <c r="BS37" s="1821"/>
      <c r="BT37" s="1821"/>
      <c r="BU37" s="1821"/>
      <c r="BV37" s="1821"/>
      <c r="BW37" s="1821"/>
      <c r="BX37" s="1821"/>
      <c r="BY37" s="1821"/>
      <c r="BZ37" s="1821"/>
      <c r="CA37" s="1821"/>
      <c r="CB37" s="1821"/>
      <c r="CC37" s="1821"/>
      <c r="CD37" s="1821"/>
      <c r="CE37" s="1822"/>
    </row>
    <row r="38" spans="1:83" ht="24.75" customHeight="1" thickBot="1">
      <c r="A38" s="1892"/>
      <c r="B38" s="1893"/>
      <c r="C38" s="1868"/>
      <c r="D38" s="1869"/>
      <c r="E38" s="1869"/>
      <c r="F38" s="1869"/>
      <c r="G38" s="1869"/>
      <c r="H38" s="1869"/>
      <c r="I38" s="1870"/>
      <c r="J38" s="1871" t="s">
        <v>910</v>
      </c>
      <c r="K38" s="1872"/>
      <c r="L38" s="1872"/>
      <c r="M38" s="1872"/>
      <c r="N38" s="1872"/>
      <c r="O38" s="1872"/>
      <c r="P38" s="1872"/>
      <c r="Q38" s="1872"/>
      <c r="R38" s="1872"/>
      <c r="S38" s="1873" t="s">
        <v>1759</v>
      </c>
      <c r="T38" s="1873"/>
      <c r="U38" s="1873"/>
      <c r="V38" s="1873"/>
      <c r="W38" s="1873"/>
      <c r="X38" s="1873"/>
      <c r="Y38" s="1873"/>
      <c r="Z38" s="1873"/>
      <c r="AA38" s="1873"/>
      <c r="AB38" s="1873"/>
      <c r="AC38" s="1873"/>
      <c r="AD38" s="1874"/>
      <c r="AE38" s="1874"/>
      <c r="AF38" s="1874"/>
      <c r="AG38" s="1874"/>
      <c r="AH38" s="1874"/>
      <c r="AI38" s="1874"/>
      <c r="AJ38" s="1874"/>
      <c r="AK38" s="1874"/>
      <c r="AL38" s="1874"/>
      <c r="AM38" s="1874"/>
      <c r="AN38" s="1874"/>
      <c r="AO38" s="1875"/>
      <c r="AQ38" s="1820" t="s">
        <v>937</v>
      </c>
      <c r="AR38" s="1821"/>
      <c r="AS38" s="1821"/>
      <c r="AT38" s="1821"/>
      <c r="AU38" s="1821"/>
      <c r="AV38" s="1821"/>
      <c r="AW38" s="1821"/>
      <c r="AX38" s="1821"/>
      <c r="AY38" s="1821"/>
      <c r="AZ38" s="1821"/>
      <c r="BA38" s="1821"/>
      <c r="BB38" s="1821"/>
      <c r="BC38" s="1821"/>
      <c r="BD38" s="1821"/>
      <c r="BE38" s="1821"/>
      <c r="BF38" s="1821"/>
      <c r="BG38" s="1821"/>
      <c r="BH38" s="1821"/>
      <c r="BI38" s="1821"/>
      <c r="BJ38" s="1821"/>
      <c r="BK38" s="1821"/>
      <c r="BL38" s="1821"/>
      <c r="BM38" s="1821"/>
      <c r="BN38" s="1821"/>
      <c r="BO38" s="1821"/>
      <c r="BP38" s="1821"/>
      <c r="BQ38" s="1821"/>
      <c r="BR38" s="1821"/>
      <c r="BS38" s="1821"/>
      <c r="BT38" s="1821"/>
      <c r="BU38" s="1821"/>
      <c r="BV38" s="1821"/>
      <c r="BW38" s="1821"/>
      <c r="BX38" s="1821"/>
      <c r="BY38" s="1821"/>
      <c r="BZ38" s="1821"/>
      <c r="CA38" s="1821"/>
      <c r="CB38" s="1821"/>
      <c r="CC38" s="1821"/>
      <c r="CD38" s="1821"/>
      <c r="CE38" s="1822"/>
    </row>
    <row r="39" spans="1:83" ht="17.25" thickTop="1">
      <c r="A39" s="10"/>
      <c r="B39" s="20"/>
      <c r="C39" s="15"/>
      <c r="D39" s="16"/>
      <c r="E39" s="16"/>
      <c r="F39" s="16"/>
      <c r="G39" s="16"/>
      <c r="H39" s="16"/>
      <c r="I39" s="17"/>
      <c r="J39" s="15"/>
      <c r="K39" s="16"/>
      <c r="L39" s="16"/>
      <c r="M39" s="16"/>
      <c r="N39" s="16"/>
      <c r="O39" s="16"/>
      <c r="P39" s="16"/>
      <c r="Q39" s="16"/>
      <c r="R39" s="16"/>
      <c r="S39" s="21"/>
      <c r="T39" s="21"/>
      <c r="U39" s="21"/>
      <c r="V39" s="21"/>
      <c r="W39" s="21"/>
      <c r="X39" s="1876" t="s">
        <v>911</v>
      </c>
      <c r="Y39" s="1877"/>
      <c r="Z39" s="1877"/>
      <c r="AA39" s="1877"/>
      <c r="AB39" s="1877"/>
      <c r="AC39" s="1877"/>
      <c r="AD39" s="1878"/>
      <c r="AE39" s="1879"/>
      <c r="AF39" s="1880"/>
      <c r="AG39" s="1881"/>
      <c r="AH39" s="1881"/>
      <c r="AI39" s="1881"/>
      <c r="AJ39" s="1881"/>
      <c r="AK39" s="1881"/>
      <c r="AL39" s="1881"/>
      <c r="AM39" s="1881"/>
      <c r="AN39" s="1881"/>
      <c r="AO39" s="1882"/>
      <c r="AQ39" s="1820" t="s">
        <v>938</v>
      </c>
      <c r="AR39" s="1821"/>
      <c r="AS39" s="1821"/>
      <c r="AT39" s="1821"/>
      <c r="AU39" s="1821"/>
      <c r="AV39" s="1821"/>
      <c r="AW39" s="1821"/>
      <c r="AX39" s="1821"/>
      <c r="AY39" s="1821"/>
      <c r="AZ39" s="1821"/>
      <c r="BA39" s="1821"/>
      <c r="BB39" s="1821"/>
      <c r="BC39" s="1821"/>
      <c r="BD39" s="1821"/>
      <c r="BE39" s="1821"/>
      <c r="BF39" s="1821"/>
      <c r="BG39" s="1821"/>
      <c r="BH39" s="1821"/>
      <c r="BI39" s="1821"/>
      <c r="BJ39" s="1821"/>
      <c r="BK39" s="1821"/>
      <c r="BL39" s="1821"/>
      <c r="BM39" s="1821"/>
      <c r="BN39" s="1821"/>
      <c r="BO39" s="1821"/>
      <c r="BP39" s="1821"/>
      <c r="BQ39" s="1821"/>
      <c r="BR39" s="1821"/>
      <c r="BS39" s="1821"/>
      <c r="BT39" s="1821"/>
      <c r="BU39" s="1821"/>
      <c r="BV39" s="1821"/>
      <c r="BW39" s="1821"/>
      <c r="BX39" s="1821"/>
      <c r="BY39" s="1821"/>
      <c r="BZ39" s="1821"/>
      <c r="CA39" s="1821"/>
      <c r="CB39" s="1821"/>
      <c r="CC39" s="1821"/>
      <c r="CD39" s="1821"/>
      <c r="CE39" s="1822"/>
    </row>
    <row r="40" spans="1:83" ht="19.5" customHeight="1">
      <c r="A40" s="1827" t="s">
        <v>912</v>
      </c>
      <c r="B40" s="1828"/>
      <c r="C40" s="1829" t="s">
        <v>913</v>
      </c>
      <c r="D40" s="1830"/>
      <c r="E40" s="1830"/>
      <c r="F40" s="1830"/>
      <c r="G40" s="1830"/>
      <c r="H40" s="1830"/>
      <c r="I40" s="1831"/>
      <c r="J40" s="1832" t="str">
        <f>+入力欄!D27</f>
        <v>株式会社　○○建設</v>
      </c>
      <c r="K40" s="1833"/>
      <c r="L40" s="1833"/>
      <c r="M40" s="1833"/>
      <c r="N40" s="1833"/>
      <c r="O40" s="1833"/>
      <c r="P40" s="1833"/>
      <c r="Q40" s="1833"/>
      <c r="R40" s="1833"/>
      <c r="S40" s="1833"/>
      <c r="T40" s="1833"/>
      <c r="U40" s="1833"/>
      <c r="V40" s="1833"/>
      <c r="W40" s="1834"/>
      <c r="X40" s="1829" t="s">
        <v>914</v>
      </c>
      <c r="Y40" s="1830"/>
      <c r="Z40" s="1830"/>
      <c r="AA40" s="1830"/>
      <c r="AB40" s="1830"/>
      <c r="AC40" s="1830"/>
      <c r="AD40" s="1830"/>
      <c r="AE40" s="1831"/>
      <c r="AF40" s="1835" t="str">
        <f>+入力欄!D30</f>
        <v>現場 太郎</v>
      </c>
      <c r="AG40" s="1836"/>
      <c r="AH40" s="1836"/>
      <c r="AI40" s="1836"/>
      <c r="AJ40" s="1836"/>
      <c r="AK40" s="1836"/>
      <c r="AL40" s="1836"/>
      <c r="AM40" s="1836"/>
      <c r="AN40" s="1836"/>
      <c r="AO40" s="1837"/>
      <c r="AQ40" s="1820" t="s">
        <v>939</v>
      </c>
      <c r="AR40" s="1821"/>
      <c r="AS40" s="1821"/>
      <c r="AT40" s="1821"/>
      <c r="AU40" s="1821"/>
      <c r="AV40" s="1821"/>
      <c r="AW40" s="1821"/>
      <c r="AX40" s="1821"/>
      <c r="AY40" s="1821"/>
      <c r="AZ40" s="1821"/>
      <c r="BA40" s="1821"/>
      <c r="BB40" s="1821"/>
      <c r="BC40" s="1821"/>
      <c r="BD40" s="1821"/>
      <c r="BE40" s="1821"/>
      <c r="BF40" s="1821"/>
      <c r="BG40" s="1821"/>
      <c r="BH40" s="1821"/>
      <c r="BI40" s="1821"/>
      <c r="BJ40" s="1821"/>
      <c r="BK40" s="1821"/>
      <c r="BL40" s="1821"/>
      <c r="BM40" s="1821"/>
      <c r="BN40" s="1821"/>
      <c r="BO40" s="1821"/>
      <c r="BP40" s="1821"/>
      <c r="BQ40" s="1821"/>
      <c r="BR40" s="1821"/>
      <c r="BS40" s="1821"/>
      <c r="BT40" s="1821"/>
      <c r="BU40" s="1821"/>
      <c r="BV40" s="1821"/>
      <c r="BW40" s="1821"/>
      <c r="BX40" s="1821"/>
      <c r="BY40" s="1821"/>
      <c r="BZ40" s="1821"/>
      <c r="CA40" s="1821"/>
      <c r="CB40" s="1821"/>
      <c r="CC40" s="1821"/>
      <c r="CD40" s="1821"/>
      <c r="CE40" s="1822"/>
    </row>
    <row r="41" spans="1:83" ht="30" customHeight="1">
      <c r="A41" s="1827" t="s">
        <v>915</v>
      </c>
      <c r="B41" s="1828"/>
      <c r="C41" s="1838" t="s">
        <v>916</v>
      </c>
      <c r="D41" s="1839"/>
      <c r="E41" s="1839"/>
      <c r="F41" s="1839"/>
      <c r="G41" s="1839"/>
      <c r="H41" s="1839"/>
      <c r="I41" s="1840"/>
      <c r="J41" s="1841" t="s">
        <v>917</v>
      </c>
      <c r="K41" s="1842"/>
      <c r="L41" s="1843"/>
      <c r="M41" s="1843"/>
      <c r="N41" s="1843"/>
      <c r="O41" s="1843"/>
      <c r="P41" s="1843"/>
      <c r="Q41" s="1843"/>
      <c r="R41" s="1843"/>
      <c r="S41" s="1855" t="str">
        <f>+入力欄!D26</f>
        <v>沖縄県那覇市○○－○　○○ビル○階</v>
      </c>
      <c r="T41" s="1855"/>
      <c r="U41" s="1855"/>
      <c r="V41" s="1855"/>
      <c r="W41" s="1855"/>
      <c r="X41" s="1855"/>
      <c r="Y41" s="1855"/>
      <c r="Z41" s="1855"/>
      <c r="AA41" s="1855"/>
      <c r="AB41" s="1855"/>
      <c r="AC41" s="1855"/>
      <c r="AD41" s="1855"/>
      <c r="AE41" s="1855"/>
      <c r="AF41" s="1855"/>
      <c r="AG41" s="1855"/>
      <c r="AH41" s="1855"/>
      <c r="AI41" s="1855"/>
      <c r="AJ41" s="1855"/>
      <c r="AK41" s="1855"/>
      <c r="AL41" s="1855"/>
      <c r="AM41" s="1855"/>
      <c r="AN41" s="1855"/>
      <c r="AO41" s="1856"/>
      <c r="AQ41" s="1820" t="s">
        <v>940</v>
      </c>
      <c r="AR41" s="1821"/>
      <c r="AS41" s="1821"/>
      <c r="AT41" s="1821"/>
      <c r="AU41" s="1821"/>
      <c r="AV41" s="1821"/>
      <c r="AW41" s="1821"/>
      <c r="AX41" s="1821"/>
      <c r="AY41" s="1821"/>
      <c r="AZ41" s="1821"/>
      <c r="BA41" s="1821"/>
      <c r="BB41" s="1821"/>
      <c r="BC41" s="1821"/>
      <c r="BD41" s="1821"/>
      <c r="BE41" s="1821"/>
      <c r="BF41" s="1821"/>
      <c r="BG41" s="1821"/>
      <c r="BH41" s="1821"/>
      <c r="BI41" s="1821"/>
      <c r="BJ41" s="1821"/>
      <c r="BK41" s="1821"/>
      <c r="BL41" s="1821"/>
      <c r="BM41" s="1821"/>
      <c r="BN41" s="1821"/>
      <c r="BO41" s="1821"/>
      <c r="BP41" s="1821"/>
      <c r="BQ41" s="1821"/>
      <c r="BR41" s="1821"/>
      <c r="BS41" s="1821"/>
      <c r="BT41" s="1821"/>
      <c r="BU41" s="1821"/>
      <c r="BV41" s="1821"/>
      <c r="BW41" s="1821"/>
      <c r="BX41" s="1821"/>
      <c r="BY41" s="1821"/>
      <c r="BZ41" s="1821"/>
      <c r="CA41" s="1821"/>
      <c r="CB41" s="1821"/>
      <c r="CC41" s="1821"/>
      <c r="CD41" s="1821"/>
      <c r="CE41" s="1822"/>
    </row>
    <row r="42" spans="1:83" ht="30.75" customHeight="1" thickBot="1">
      <c r="A42" s="1857" t="s">
        <v>918</v>
      </c>
      <c r="B42" s="1858"/>
      <c r="C42" s="1859" t="s">
        <v>885</v>
      </c>
      <c r="D42" s="1860"/>
      <c r="E42" s="1860"/>
      <c r="F42" s="1860"/>
      <c r="G42" s="1860"/>
      <c r="H42" s="1860"/>
      <c r="I42" s="1861"/>
      <c r="J42" s="1862"/>
      <c r="K42" s="1863"/>
      <c r="L42" s="1863"/>
      <c r="M42" s="1863"/>
      <c r="N42" s="1863"/>
      <c r="O42" s="1863"/>
      <c r="P42" s="1863"/>
      <c r="Q42" s="1863"/>
      <c r="R42" s="1863"/>
      <c r="S42" s="1863"/>
      <c r="T42" s="1863"/>
      <c r="U42" s="1863"/>
      <c r="V42" s="1863"/>
      <c r="W42" s="1864"/>
      <c r="X42" s="1859" t="s">
        <v>919</v>
      </c>
      <c r="Y42" s="1860"/>
      <c r="Z42" s="1860"/>
      <c r="AA42" s="1861"/>
      <c r="AB42" s="1862"/>
      <c r="AC42" s="1863"/>
      <c r="AD42" s="1863"/>
      <c r="AE42" s="1863"/>
      <c r="AF42" s="1863"/>
      <c r="AG42" s="1863"/>
      <c r="AH42" s="1863"/>
      <c r="AI42" s="1863"/>
      <c r="AJ42" s="1863"/>
      <c r="AK42" s="1863"/>
      <c r="AL42" s="1863"/>
      <c r="AM42" s="1863"/>
      <c r="AN42" s="1863"/>
      <c r="AO42" s="1865"/>
    </row>
    <row r="43" spans="1:83" ht="15.75" customHeight="1">
      <c r="A43" s="1844" t="s">
        <v>920</v>
      </c>
      <c r="B43" s="1844"/>
      <c r="C43" s="1844"/>
      <c r="D43" s="1844"/>
      <c r="E43" s="1844"/>
      <c r="F43" s="1844"/>
      <c r="G43" s="1844"/>
      <c r="H43" s="1844"/>
      <c r="I43" s="1844"/>
      <c r="J43" s="1844"/>
      <c r="K43" s="1844"/>
      <c r="L43" s="1844"/>
      <c r="M43" s="1844"/>
      <c r="N43" s="1844"/>
      <c r="O43" s="1844"/>
      <c r="P43" s="1844"/>
      <c r="Q43" s="1844"/>
      <c r="R43" s="1883"/>
      <c r="S43" s="1883"/>
      <c r="T43" s="1883"/>
      <c r="U43" s="1883"/>
      <c r="V43" s="1883"/>
      <c r="W43" s="1883"/>
      <c r="X43" s="1883"/>
      <c r="Y43" s="1883"/>
      <c r="Z43" s="1883"/>
      <c r="AA43" s="1883"/>
      <c r="AB43" s="1883"/>
      <c r="AC43" s="1883"/>
      <c r="AD43" s="1883"/>
      <c r="AE43" s="1883"/>
      <c r="AF43" s="1883"/>
      <c r="AG43" s="1883"/>
      <c r="AH43" s="1883"/>
      <c r="AI43" s="1883"/>
      <c r="AJ43" s="1883"/>
      <c r="AK43" s="1883"/>
      <c r="AL43" s="1883"/>
      <c r="AM43" s="1883"/>
      <c r="AN43" s="1883"/>
      <c r="AO43" s="1883"/>
    </row>
    <row r="44" spans="1:83" ht="15.75" customHeight="1">
      <c r="A44" s="1826" t="s">
        <v>921</v>
      </c>
      <c r="B44" s="1826"/>
      <c r="C44" s="1826"/>
      <c r="D44" s="1826"/>
      <c r="E44" s="1826"/>
      <c r="F44" s="1826"/>
      <c r="G44" s="1826"/>
      <c r="H44" s="1826"/>
      <c r="I44" s="1826"/>
      <c r="J44" s="1826"/>
      <c r="K44" s="1826"/>
      <c r="L44" s="1826"/>
      <c r="M44" s="1826"/>
      <c r="N44" s="1826"/>
      <c r="O44" s="1826"/>
      <c r="P44" s="1826"/>
      <c r="Q44" s="1826"/>
      <c r="R44" s="1826"/>
      <c r="S44" s="1826"/>
      <c r="T44" s="1826"/>
      <c r="U44" s="1826"/>
      <c r="V44" s="1826"/>
      <c r="W44" s="1826"/>
      <c r="X44" s="1826"/>
      <c r="Y44" s="1826"/>
      <c r="Z44" s="1826"/>
      <c r="AA44" s="1826"/>
      <c r="AB44" s="1826"/>
      <c r="AC44" s="1826"/>
      <c r="AD44" s="1826"/>
      <c r="AE44" s="1826"/>
      <c r="AF44" s="1826"/>
      <c r="AG44" s="1826"/>
      <c r="AH44" s="1826"/>
      <c r="AI44" s="1826"/>
      <c r="AJ44" s="1826"/>
      <c r="AK44" s="1826"/>
      <c r="AL44" s="1826"/>
      <c r="AM44" s="1826"/>
      <c r="AN44" s="1826"/>
      <c r="AO44" s="1826"/>
    </row>
    <row r="45" spans="1:83" ht="15" customHeight="1">
      <c r="A45" s="1826"/>
      <c r="B45" s="1826"/>
      <c r="C45" s="1826"/>
      <c r="D45" s="1826"/>
      <c r="E45" s="1826"/>
      <c r="F45" s="1826"/>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c r="AM45" s="1826"/>
      <c r="AN45" s="1826"/>
      <c r="AO45" s="1826"/>
    </row>
    <row r="46" spans="1:83" ht="15" customHeight="1">
      <c r="A46" s="39" t="s">
        <v>1067</v>
      </c>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row>
    <row r="47" spans="1:83" ht="15" customHeight="1">
      <c r="A47" s="39"/>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row>
    <row r="48" spans="1:83" s="27" customFormat="1" ht="15">
      <c r="A48" s="1823" t="s">
        <v>1063</v>
      </c>
      <c r="B48" s="1823"/>
      <c r="C48" s="1823"/>
      <c r="D48" s="1823"/>
      <c r="E48" s="1823"/>
      <c r="F48" s="1823"/>
      <c r="G48" s="1823"/>
      <c r="H48" s="1823"/>
      <c r="I48" s="1823"/>
      <c r="J48" s="1823"/>
      <c r="K48" s="1823"/>
      <c r="L48" s="1823"/>
      <c r="M48" s="1823"/>
      <c r="N48" s="1823"/>
      <c r="O48" s="1823"/>
      <c r="P48" s="1823"/>
      <c r="Q48" s="1823"/>
      <c r="R48" s="1823"/>
      <c r="S48" s="1823"/>
      <c r="T48" s="1823"/>
      <c r="U48" s="1823"/>
      <c r="V48" s="1823"/>
      <c r="W48" s="1823"/>
      <c r="X48" s="1823"/>
      <c r="Y48" s="1823"/>
      <c r="Z48" s="1823"/>
      <c r="AA48" s="1823"/>
      <c r="AB48" s="1823"/>
      <c r="AC48" s="1823"/>
      <c r="AD48" s="1823"/>
      <c r="AE48" s="1823"/>
      <c r="AF48" s="1823"/>
      <c r="AG48" s="1823"/>
      <c r="AH48" s="1823"/>
      <c r="AI48" s="1823"/>
      <c r="AJ48" s="1823"/>
      <c r="AK48" s="1823"/>
      <c r="AL48" s="1823"/>
      <c r="AM48" s="1823"/>
      <c r="AN48" s="1823"/>
      <c r="AO48" s="1823"/>
    </row>
    <row r="49" spans="1:41" s="27" customFormat="1" ht="18">
      <c r="A49" s="1824" t="s">
        <v>1064</v>
      </c>
      <c r="B49" s="1824"/>
      <c r="C49" s="1824"/>
      <c r="D49" s="1824"/>
      <c r="E49" s="1824"/>
      <c r="F49" s="1824"/>
      <c r="G49" s="1824"/>
      <c r="H49" s="1824"/>
      <c r="I49" s="1824"/>
      <c r="J49" s="1824"/>
      <c r="K49" s="1824"/>
      <c r="L49" s="1824"/>
      <c r="M49" s="1824"/>
      <c r="N49" s="1824"/>
      <c r="O49" s="1824"/>
      <c r="P49" s="1824"/>
      <c r="Q49" s="1824"/>
      <c r="R49" s="1824"/>
      <c r="S49" s="1824"/>
      <c r="T49" s="1824"/>
      <c r="U49" s="1824"/>
      <c r="V49" s="1824"/>
      <c r="W49" s="1824"/>
      <c r="X49" s="1824"/>
      <c r="Y49" s="1824"/>
      <c r="Z49" s="1824"/>
      <c r="AA49" s="1824"/>
      <c r="AB49" s="1824"/>
      <c r="AC49" s="1824"/>
      <c r="AD49" s="1824"/>
      <c r="AE49" s="1824"/>
      <c r="AF49" s="1824"/>
      <c r="AG49" s="1824"/>
      <c r="AH49" s="1824"/>
      <c r="AI49" s="1824"/>
      <c r="AJ49" s="1824"/>
      <c r="AK49" s="1824"/>
      <c r="AL49" s="1824"/>
      <c r="AM49" s="1824"/>
      <c r="AN49" s="1824"/>
      <c r="AO49" s="1824"/>
    </row>
    <row r="50" spans="1:41" s="27" customFormat="1" ht="15">
      <c r="A50" s="1825"/>
      <c r="B50" s="1825"/>
      <c r="C50" s="1825"/>
      <c r="D50" s="1825"/>
      <c r="E50" s="1825"/>
      <c r="F50" s="1825"/>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c r="AL50" s="1825"/>
      <c r="AM50" s="1825"/>
      <c r="AN50" s="1825"/>
      <c r="AO50" s="1825"/>
    </row>
    <row r="51" spans="1:41" s="27" customFormat="1" ht="22.5" customHeight="1">
      <c r="A51" s="1815" t="s">
        <v>1065</v>
      </c>
      <c r="B51" s="1816"/>
      <c r="C51" s="1816"/>
      <c r="D51" s="1816"/>
      <c r="E51" s="1816"/>
      <c r="F51" s="1816"/>
      <c r="G51" s="1816"/>
      <c r="H51" s="1816"/>
      <c r="I51" s="1816"/>
      <c r="J51" s="1816"/>
      <c r="K51" s="1816"/>
      <c r="L51" s="1816"/>
      <c r="M51" s="1816"/>
      <c r="N51" s="1816"/>
      <c r="O51" s="1816"/>
      <c r="P51" s="1816"/>
      <c r="Q51" s="1817"/>
      <c r="R51" s="1818" t="s">
        <v>1760</v>
      </c>
      <c r="S51" s="1818"/>
      <c r="T51" s="1818"/>
      <c r="U51" s="1818"/>
      <c r="V51" s="1818"/>
      <c r="W51" s="1818"/>
      <c r="X51" s="1818"/>
      <c r="Y51" s="1818"/>
      <c r="Z51" s="1818"/>
      <c r="AA51" s="1818"/>
      <c r="AB51" s="1818"/>
      <c r="AC51" s="1818"/>
      <c r="AD51" s="1818"/>
      <c r="AE51" s="1818"/>
      <c r="AF51" s="1818"/>
      <c r="AG51" s="1818"/>
      <c r="AH51" s="1818"/>
      <c r="AI51" s="1818"/>
      <c r="AJ51" s="1818"/>
      <c r="AK51" s="1818"/>
      <c r="AL51" s="1818"/>
      <c r="AM51" s="1818"/>
      <c r="AN51" s="1818"/>
      <c r="AO51" s="1819"/>
    </row>
    <row r="52" spans="1:41" s="27" customFormat="1" ht="22.5" customHeight="1">
      <c r="A52" s="1815" t="s">
        <v>1066</v>
      </c>
      <c r="B52" s="1816"/>
      <c r="C52" s="1816"/>
      <c r="D52" s="1816"/>
      <c r="E52" s="1816"/>
      <c r="F52" s="1816"/>
      <c r="G52" s="1816"/>
      <c r="H52" s="1816"/>
      <c r="I52" s="1816"/>
      <c r="J52" s="1816"/>
      <c r="K52" s="1816"/>
      <c r="L52" s="1816"/>
      <c r="M52" s="1816"/>
      <c r="N52" s="1816"/>
      <c r="O52" s="1816"/>
      <c r="P52" s="1816"/>
      <c r="Q52" s="1817"/>
      <c r="R52" s="28"/>
      <c r="S52" s="28"/>
      <c r="T52" s="28"/>
      <c r="U52" s="28"/>
      <c r="V52" s="28"/>
      <c r="W52" s="28"/>
      <c r="X52" s="28" t="s">
        <v>1068</v>
      </c>
      <c r="Y52" s="28"/>
      <c r="Z52" s="28"/>
      <c r="AA52" s="28"/>
      <c r="AB52" s="28"/>
      <c r="AC52" s="28"/>
      <c r="AD52" s="28"/>
      <c r="AE52" s="28"/>
      <c r="AF52" s="28"/>
      <c r="AG52" s="28"/>
      <c r="AH52" s="28"/>
      <c r="AI52" s="28"/>
      <c r="AJ52" s="28"/>
      <c r="AK52" s="28"/>
      <c r="AL52" s="28"/>
      <c r="AM52" s="28"/>
      <c r="AN52" s="28"/>
      <c r="AO52" s="29"/>
    </row>
    <row r="53" spans="1:41" s="27" customFormat="1" ht="15">
      <c r="A53" s="30"/>
      <c r="B53" s="31"/>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3"/>
    </row>
    <row r="54" spans="1:41" s="27" customFormat="1" ht="15">
      <c r="A54" s="30"/>
      <c r="B54" s="31"/>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3"/>
    </row>
    <row r="55" spans="1:41" s="27" customFormat="1" ht="15">
      <c r="A55" s="34"/>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3"/>
    </row>
    <row r="56" spans="1:41" s="27" customFormat="1" ht="15">
      <c r="A56" s="34"/>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3"/>
    </row>
    <row r="57" spans="1:41" s="27" customFormat="1" ht="15">
      <c r="A57" s="34"/>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3"/>
    </row>
    <row r="58" spans="1:41" s="27" customFormat="1" ht="15">
      <c r="A58" s="34"/>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3"/>
    </row>
    <row r="59" spans="1:41" s="27" customFormat="1" ht="15">
      <c r="A59" s="34"/>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3"/>
    </row>
    <row r="60" spans="1:41" s="27" customFormat="1" ht="15">
      <c r="A60" s="34"/>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3"/>
    </row>
    <row r="61" spans="1:41" s="27" customFormat="1" ht="15">
      <c r="A61" s="34"/>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3"/>
    </row>
    <row r="62" spans="1:41" s="27" customFormat="1" ht="15">
      <c r="A62" s="34"/>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3"/>
    </row>
    <row r="63" spans="1:41" s="27" customFormat="1" ht="15">
      <c r="A63" s="34"/>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3"/>
    </row>
    <row r="64" spans="1:41" s="27" customFormat="1" ht="15">
      <c r="A64" s="34"/>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3"/>
    </row>
    <row r="65" spans="1:41" s="27" customFormat="1" ht="15">
      <c r="A65" s="34"/>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3"/>
    </row>
    <row r="66" spans="1:41" s="27" customFormat="1" ht="15">
      <c r="A66" s="34"/>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3"/>
    </row>
    <row r="67" spans="1:41" s="27" customFormat="1" ht="15">
      <c r="A67" s="34"/>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3"/>
    </row>
    <row r="68" spans="1:41" s="27" customFormat="1" ht="15">
      <c r="A68" s="34"/>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3"/>
    </row>
    <row r="69" spans="1:41" s="27" customFormat="1" ht="15">
      <c r="A69" s="34"/>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3"/>
    </row>
    <row r="70" spans="1:41" s="27" customFormat="1" ht="15">
      <c r="A70" s="34"/>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3"/>
    </row>
    <row r="71" spans="1:41" s="27" customFormat="1" ht="15">
      <c r="A71" s="34"/>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3"/>
    </row>
    <row r="72" spans="1:41" s="27" customFormat="1" ht="15">
      <c r="A72" s="34"/>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3"/>
    </row>
    <row r="73" spans="1:41" s="27" customFormat="1" ht="15">
      <c r="A73" s="34"/>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3"/>
    </row>
    <row r="74" spans="1:41" s="27" customFormat="1" ht="15">
      <c r="A74" s="34"/>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3"/>
    </row>
    <row r="75" spans="1:41" s="27" customFormat="1" ht="15">
      <c r="A75" s="34"/>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3"/>
    </row>
    <row r="76" spans="1:41" s="27" customFormat="1" ht="15">
      <c r="A76" s="34"/>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3"/>
    </row>
    <row r="77" spans="1:41" s="27" customFormat="1" ht="15">
      <c r="A77" s="34"/>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3"/>
    </row>
    <row r="78" spans="1:41" s="27" customFormat="1" ht="15">
      <c r="A78" s="34"/>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3"/>
    </row>
    <row r="79" spans="1:41" s="27" customFormat="1" ht="15">
      <c r="A79" s="34"/>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3"/>
    </row>
    <row r="80" spans="1:41" s="27" customFormat="1" ht="15">
      <c r="A80" s="34"/>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3"/>
    </row>
    <row r="81" spans="1:41" s="27" customFormat="1" ht="15">
      <c r="A81" s="34"/>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3"/>
    </row>
    <row r="82" spans="1:41" s="27" customFormat="1" ht="15">
      <c r="A82" s="34"/>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3"/>
    </row>
    <row r="83" spans="1:41" s="27" customFormat="1" ht="15">
      <c r="A83" s="34"/>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3"/>
    </row>
    <row r="84" spans="1:41" s="27" customFormat="1" ht="15">
      <c r="A84" s="34"/>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3"/>
    </row>
    <row r="85" spans="1:41" s="27" customFormat="1" ht="15">
      <c r="A85" s="34"/>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3"/>
    </row>
    <row r="86" spans="1:41" s="27" customFormat="1" ht="15">
      <c r="A86" s="34"/>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3"/>
    </row>
    <row r="87" spans="1:41" s="27" customFormat="1" ht="15">
      <c r="A87" s="34"/>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3"/>
    </row>
    <row r="88" spans="1:41" s="27" customFormat="1" ht="15">
      <c r="A88" s="34"/>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3"/>
    </row>
    <row r="89" spans="1:41" s="27" customFormat="1" ht="15">
      <c r="A89" s="34"/>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3"/>
    </row>
    <row r="90" spans="1:41" s="27" customFormat="1" ht="15">
      <c r="A90" s="34"/>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3"/>
    </row>
    <row r="91" spans="1:41" s="27" customFormat="1" ht="15">
      <c r="A91" s="34"/>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3"/>
    </row>
    <row r="92" spans="1:41" s="27" customFormat="1" ht="15">
      <c r="A92" s="34"/>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3"/>
    </row>
    <row r="93" spans="1:41" s="27" customFormat="1" ht="15">
      <c r="A93" s="34"/>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3"/>
    </row>
    <row r="94" spans="1:41" s="27" customFormat="1" ht="15">
      <c r="A94" s="34"/>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3"/>
    </row>
    <row r="95" spans="1:41" s="27" customFormat="1" ht="15">
      <c r="A95" s="34"/>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3"/>
    </row>
    <row r="96" spans="1:41" s="27" customFormat="1" ht="15">
      <c r="A96" s="34"/>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3"/>
    </row>
    <row r="97" spans="1:41" s="27" customFormat="1" ht="15">
      <c r="A97" s="34"/>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3"/>
    </row>
    <row r="98" spans="1:41" s="27" customFormat="1" ht="15">
      <c r="A98" s="3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7"/>
    </row>
    <row r="99" spans="1:41" s="27" customFormat="1" ht="15"/>
    <row r="100" spans="1:41" s="27" customFormat="1" ht="15"/>
    <row r="101" spans="1:41" s="27" customFormat="1" ht="15"/>
    <row r="102" spans="1:41" s="27" customFormat="1" ht="15"/>
  </sheetData>
  <mergeCells count="157">
    <mergeCell ref="A2:AO2"/>
    <mergeCell ref="A3:AO3"/>
    <mergeCell ref="A4:AD4"/>
    <mergeCell ref="AE4:AH4"/>
    <mergeCell ref="AI4:AM4"/>
    <mergeCell ref="AN4:AO4"/>
    <mergeCell ref="A8:AO8"/>
    <mergeCell ref="P9:U9"/>
    <mergeCell ref="P11:U11"/>
    <mergeCell ref="A13:AO13"/>
    <mergeCell ref="A14:AO14"/>
    <mergeCell ref="A15:AO15"/>
    <mergeCell ref="A5:AD5"/>
    <mergeCell ref="AE5:AO5"/>
    <mergeCell ref="A6:I6"/>
    <mergeCell ref="J6:M6"/>
    <mergeCell ref="N6:AO6"/>
    <mergeCell ref="A7:AO7"/>
    <mergeCell ref="C21:I21"/>
    <mergeCell ref="A22:B23"/>
    <mergeCell ref="C22:I22"/>
    <mergeCell ref="J22:AO22"/>
    <mergeCell ref="C23:I23"/>
    <mergeCell ref="J23:AO23"/>
    <mergeCell ref="J21:AD21"/>
    <mergeCell ref="A16:AO16"/>
    <mergeCell ref="A18:B21"/>
    <mergeCell ref="C18:I18"/>
    <mergeCell ref="J18:AO18"/>
    <mergeCell ref="C19:I19"/>
    <mergeCell ref="J19:N19"/>
    <mergeCell ref="O19:AO19"/>
    <mergeCell ref="C20:I20"/>
    <mergeCell ref="J20:N20"/>
    <mergeCell ref="O20:AO20"/>
    <mergeCell ref="L26:AO26"/>
    <mergeCell ref="C27:I27"/>
    <mergeCell ref="J27:K27"/>
    <mergeCell ref="L27:AD27"/>
    <mergeCell ref="AE27:AJ27"/>
    <mergeCell ref="AK27:AO27"/>
    <mergeCell ref="A24:B32"/>
    <mergeCell ref="C24:I24"/>
    <mergeCell ref="J24:AO24"/>
    <mergeCell ref="C25:I25"/>
    <mergeCell ref="J25:K25"/>
    <mergeCell ref="L25:U25"/>
    <mergeCell ref="V25:W25"/>
    <mergeCell ref="X25:AO25"/>
    <mergeCell ref="C26:I26"/>
    <mergeCell ref="J26:K26"/>
    <mergeCell ref="C28:I28"/>
    <mergeCell ref="J28:AO28"/>
    <mergeCell ref="C29:I29"/>
    <mergeCell ref="K29:W29"/>
    <mergeCell ref="X29:Y29"/>
    <mergeCell ref="Z29:AA29"/>
    <mergeCell ref="AB29:AC29"/>
    <mergeCell ref="AD29:AE29"/>
    <mergeCell ref="AF29:AK29"/>
    <mergeCell ref="AL29:AN29"/>
    <mergeCell ref="A33:B38"/>
    <mergeCell ref="C33:I33"/>
    <mergeCell ref="K33:AE33"/>
    <mergeCell ref="AF33:AH33"/>
    <mergeCell ref="AI33:AK33"/>
    <mergeCell ref="AL33:AO33"/>
    <mergeCell ref="C34:I34"/>
    <mergeCell ref="J34:AO34"/>
    <mergeCell ref="C35:I35"/>
    <mergeCell ref="J35:K35"/>
    <mergeCell ref="AF30:AK30"/>
    <mergeCell ref="AL30:AN30"/>
    <mergeCell ref="C31:I31"/>
    <mergeCell ref="K31:AO31"/>
    <mergeCell ref="C32:I32"/>
    <mergeCell ref="K32:W32"/>
    <mergeCell ref="X32:Y32"/>
    <mergeCell ref="Z32:AA32"/>
    <mergeCell ref="AB32:AC32"/>
    <mergeCell ref="AD32:AE32"/>
    <mergeCell ref="C30:I30"/>
    <mergeCell ref="K30:W30"/>
    <mergeCell ref="R43:AO43"/>
    <mergeCell ref="X30:Y30"/>
    <mergeCell ref="Z30:AA30"/>
    <mergeCell ref="AB30:AC30"/>
    <mergeCell ref="AD30:AE30"/>
    <mergeCell ref="M35:AH35"/>
    <mergeCell ref="AI35:AJ35"/>
    <mergeCell ref="AK35:AO35"/>
    <mergeCell ref="AF32:AH32"/>
    <mergeCell ref="AI32:AK32"/>
    <mergeCell ref="AL32:AO32"/>
    <mergeCell ref="C36:I36"/>
    <mergeCell ref="J36:AO36"/>
    <mergeCell ref="C37:I37"/>
    <mergeCell ref="J37:K37"/>
    <mergeCell ref="L37:V37"/>
    <mergeCell ref="W37:Y37"/>
    <mergeCell ref="Z37:AJ37"/>
    <mergeCell ref="S41:AO41"/>
    <mergeCell ref="A42:B42"/>
    <mergeCell ref="C42:I42"/>
    <mergeCell ref="J42:W42"/>
    <mergeCell ref="X42:AA42"/>
    <mergeCell ref="AB42:AO42"/>
    <mergeCell ref="AK37:AO37"/>
    <mergeCell ref="C38:I38"/>
    <mergeCell ref="J38:R38"/>
    <mergeCell ref="S38:AC38"/>
    <mergeCell ref="AD38:AO38"/>
    <mergeCell ref="X39:AE39"/>
    <mergeCell ref="AF39:AO39"/>
    <mergeCell ref="AQ28:AZ28"/>
    <mergeCell ref="BA28:CE28"/>
    <mergeCell ref="AQ29:AZ29"/>
    <mergeCell ref="BA29:CE29"/>
    <mergeCell ref="AQ30:AZ30"/>
    <mergeCell ref="BA30:CE30"/>
    <mergeCell ref="AQ31:AZ31"/>
    <mergeCell ref="BA31:CE31"/>
    <mergeCell ref="AQ32:AZ32"/>
    <mergeCell ref="BA32:CE32"/>
    <mergeCell ref="AQ33:AZ33"/>
    <mergeCell ref="AQ35:AZ35"/>
    <mergeCell ref="BA35:CE35"/>
    <mergeCell ref="AQ36:AZ36"/>
    <mergeCell ref="BA36:CE36"/>
    <mergeCell ref="AQ37:AZ37"/>
    <mergeCell ref="BA37:CE37"/>
    <mergeCell ref="AQ38:AZ38"/>
    <mergeCell ref="BA38:CE38"/>
    <mergeCell ref="A51:Q51"/>
    <mergeCell ref="R51:AO51"/>
    <mergeCell ref="A52:Q52"/>
    <mergeCell ref="AQ39:AZ39"/>
    <mergeCell ref="BA39:CE39"/>
    <mergeCell ref="AQ40:AZ40"/>
    <mergeCell ref="BA40:CE40"/>
    <mergeCell ref="AQ41:AZ41"/>
    <mergeCell ref="BA41:CE41"/>
    <mergeCell ref="A48:AO48"/>
    <mergeCell ref="A49:AO49"/>
    <mergeCell ref="A50:AO50"/>
    <mergeCell ref="A44:AO45"/>
    <mergeCell ref="A40:B40"/>
    <mergeCell ref="C40:I40"/>
    <mergeCell ref="J40:W40"/>
    <mergeCell ref="X40:AE40"/>
    <mergeCell ref="AF40:AO40"/>
    <mergeCell ref="A41:B41"/>
    <mergeCell ref="C41:I41"/>
    <mergeCell ref="J41:K41"/>
    <mergeCell ref="L41:R41"/>
    <mergeCell ref="A43:F43"/>
    <mergeCell ref="G43:Q43"/>
  </mergeCells>
  <phoneticPr fontId="2"/>
  <dataValidations count="1">
    <dataValidation type="list" allowBlank="1" showInputMessage="1" showErrorMessage="1" sqref="J25:K27 V25:W25 J35:K35 AI35:AJ35">
      <formula1>"□,■"</formula1>
    </dataValidation>
  </dataValidations>
  <printOptions horizontalCentered="1" verticalCentered="1"/>
  <pageMargins left="0.70866141732283472" right="0.70866141732283472" top="0.74803149606299213" bottom="0.39370078740157483" header="0.31496062992125984" footer="0.31496062992125984"/>
  <pageSetup paperSize="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D43"/>
  <sheetViews>
    <sheetView view="pageBreakPreview" zoomScale="85" zoomScaleNormal="100" zoomScaleSheetLayoutView="85" workbookViewId="0">
      <selection activeCell="S31" sqref="S31"/>
    </sheetView>
  </sheetViews>
  <sheetFormatPr defaultRowHeight="13.5"/>
  <cols>
    <col min="15" max="15" width="9" customWidth="1"/>
  </cols>
  <sheetData>
    <row r="1" spans="2:4" ht="15.6" customHeight="1"/>
    <row r="2" spans="2:4" ht="24.95" customHeight="1">
      <c r="B2" s="26"/>
      <c r="C2" s="26"/>
      <c r="D2" s="26"/>
    </row>
    <row r="3" spans="2:4" ht="9.6" customHeight="1"/>
    <row r="4" spans="2:4" ht="12.6" customHeight="1"/>
    <row r="5" spans="2:4" ht="12.6" customHeight="1"/>
    <row r="6" spans="2:4" ht="12.6" customHeight="1"/>
    <row r="7" spans="2:4" ht="9.6" customHeight="1"/>
    <row r="8" spans="2:4" ht="12.6" customHeight="1"/>
    <row r="9" spans="2:4" ht="10.7" customHeight="1"/>
    <row r="10" spans="2:4" ht="10.7" customHeight="1"/>
    <row r="11" spans="2:4" ht="9.6" customHeight="1"/>
    <row r="12" spans="2:4" ht="9.6" customHeight="1"/>
    <row r="13" spans="2:4" ht="31.35" customHeight="1"/>
    <row r="14" spans="2:4" ht="11.1" customHeight="1"/>
    <row r="15" spans="2:4" ht="17.100000000000001" customHeight="1"/>
    <row r="16" spans="2:4" ht="10.7" customHeight="1"/>
    <row r="17" ht="10.7" customHeight="1"/>
    <row r="18" ht="11.25" customHeight="1"/>
    <row r="19" ht="10.7" customHeight="1"/>
    <row r="20" ht="10.7" customHeight="1"/>
    <row r="21" ht="11.25" customHeight="1"/>
    <row r="22" ht="10.7" customHeight="1"/>
    <row r="23" ht="10.7" customHeight="1"/>
    <row r="24" ht="11.25" customHeight="1"/>
    <row r="25" ht="10.7" customHeight="1"/>
    <row r="26" ht="10.7" customHeight="1"/>
    <row r="27" ht="11.25" customHeight="1"/>
    <row r="28" ht="10.7" customHeight="1"/>
    <row r="29" ht="10.7" customHeight="1"/>
    <row r="30" ht="11.25" customHeight="1"/>
    <row r="31" ht="10.7" customHeight="1"/>
    <row r="32" ht="10.7" customHeight="1"/>
    <row r="33" ht="11.25" customHeight="1"/>
    <row r="34" ht="10.7" customHeight="1"/>
    <row r="35" ht="10.7" customHeight="1"/>
    <row r="36" ht="11.25" customHeight="1"/>
    <row r="37" ht="10.7" customHeight="1"/>
    <row r="38" ht="10.7" customHeight="1"/>
    <row r="39" ht="11.25" customHeight="1"/>
    <row r="40" ht="10.7" customHeight="1"/>
    <row r="41" ht="10.7" customHeight="1"/>
    <row r="42" ht="11.25" customHeight="1"/>
    <row r="43" ht="10.5" customHeight="1"/>
  </sheetData>
  <phoneticPr fontId="2"/>
  <printOptions horizontalCentered="1" verticalCentered="1"/>
  <pageMargins left="0.70866141732283472" right="0.70866141732283472" top="0.74803149606299213" bottom="0.39370078740157483" header="0.31496062992125984" footer="0.31496062992125984"/>
  <pageSetup paperSize="9" scale="98" orientation="landscape" blackAndWhite="1" r:id="rId1"/>
  <headerFooter>
    <oddFooter>&amp;C&amp;P/&amp;N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51"/>
  <sheetViews>
    <sheetView view="pageBreakPreview" zoomScale="85" zoomScaleNormal="100" zoomScaleSheetLayoutView="85" workbookViewId="0"/>
  </sheetViews>
  <sheetFormatPr defaultRowHeight="13.5"/>
  <cols>
    <col min="15" max="15" width="8" customWidth="1"/>
  </cols>
  <sheetData>
    <row r="1" ht="15.6" customHeight="1"/>
    <row r="2" ht="10.5" customHeight="1"/>
    <row r="3" ht="12" customHeight="1"/>
    <row r="4" ht="6.6" customHeight="1"/>
    <row r="5" ht="13.5" customHeight="1"/>
    <row r="6" ht="13.5" hidden="1" customHeight="1"/>
    <row r="7" ht="6.2" customHeight="1"/>
    <row r="8" ht="12.6" customHeight="1"/>
    <row r="9" ht="9.6" customHeight="1"/>
    <row r="10" ht="9.9499999999999993" customHeight="1"/>
    <row r="11" ht="9.6" customHeight="1"/>
    <row r="12" ht="9.9499999999999993" customHeight="1"/>
    <row r="13" ht="9.6" customHeight="1"/>
    <row r="14" ht="9.9499999999999993" customHeight="1"/>
    <row r="15" ht="9.6" customHeight="1"/>
    <row r="16" ht="9.9499999999999993" customHeight="1"/>
    <row r="17" ht="9.6" customHeight="1"/>
    <row r="18" ht="9.9499999999999993" customHeight="1"/>
    <row r="19" ht="9.6" customHeight="1"/>
    <row r="20" ht="9.9499999999999993" customHeight="1"/>
    <row r="21" ht="9.6" customHeight="1"/>
    <row r="22" ht="9.9499999999999993" customHeight="1"/>
    <row r="23" ht="9.6" customHeight="1"/>
    <row r="24" ht="9.9499999999999993" customHeight="1"/>
    <row r="25" ht="9.6" customHeight="1"/>
    <row r="26" ht="9.9499999999999993" customHeight="1"/>
    <row r="27" ht="9.6" customHeight="1"/>
    <row r="28" ht="9.9499999999999993" customHeight="1"/>
    <row r="29" ht="9.6" customHeight="1"/>
    <row r="30" ht="9.9499999999999993" customHeight="1"/>
    <row r="31" ht="9.6" customHeight="1"/>
    <row r="32" ht="9.9499999999999993" customHeight="1"/>
    <row r="33" ht="9.6" customHeight="1"/>
    <row r="34" ht="9.9499999999999993" customHeight="1"/>
    <row r="35" ht="9.6" customHeight="1"/>
    <row r="36" ht="9.9499999999999993" customHeight="1"/>
    <row r="37" ht="9.6" customHeight="1"/>
    <row r="38" ht="9.9499999999999993" customHeight="1"/>
    <row r="39" ht="9.6" customHeight="1"/>
    <row r="40" ht="9.9499999999999993" customHeight="1"/>
    <row r="41" ht="9.6" customHeight="1"/>
    <row r="42" ht="9.9499999999999993" customHeight="1"/>
    <row r="43" ht="9.6" customHeight="1"/>
    <row r="44" ht="9.9499999999999993" customHeight="1"/>
    <row r="45" ht="9.6" customHeight="1"/>
    <row r="46" ht="9.9499999999999993" customHeight="1"/>
    <row r="47" ht="9.6" customHeight="1"/>
    <row r="48" ht="9.9499999999999993" customHeight="1"/>
    <row r="49" ht="9" customHeight="1"/>
    <row r="50" ht="9.9499999999999993" customHeight="1"/>
    <row r="51" hidden="1"/>
  </sheetData>
  <phoneticPr fontId="2"/>
  <printOptions horizontalCentered="1" verticalCentered="1"/>
  <pageMargins left="0.70866141732283472" right="0.70866141732283472" top="0.74803149606299213" bottom="0.39370078740157483" header="0.31496062992125984" footer="0.31496062992125984"/>
  <pageSetup paperSize="9" scale="95" orientation="landscape" blackAndWhite="1" r:id="rId1"/>
  <headerFooter>
    <oddFooter>&amp;C&amp;P/&amp;N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1"/>
  <sheetViews>
    <sheetView view="pageBreakPreview" zoomScaleNormal="100" zoomScaleSheetLayoutView="100" workbookViewId="0">
      <selection activeCell="J25" sqref="J25"/>
    </sheetView>
  </sheetViews>
  <sheetFormatPr defaultRowHeight="13.5"/>
  <cols>
    <col min="1" max="1" width="2.125" style="921" customWidth="1"/>
    <col min="2" max="2" width="5.75" style="921" customWidth="1"/>
    <col min="3" max="3" width="4.875" style="921" customWidth="1"/>
    <col min="4" max="4" width="2.75" style="921" customWidth="1"/>
    <col min="5" max="5" width="6.75" style="921" customWidth="1"/>
    <col min="6" max="6" width="2.875" style="921" customWidth="1"/>
    <col min="7" max="7" width="4.25" style="921" customWidth="1"/>
    <col min="8" max="8" width="7.25" style="921" customWidth="1"/>
    <col min="9" max="9" width="8.625" style="921" customWidth="1"/>
    <col min="10" max="10" width="6.75" style="921" customWidth="1"/>
    <col min="11" max="11" width="4.5" style="921" customWidth="1"/>
    <col min="12" max="12" width="1.875" style="921" customWidth="1"/>
    <col min="13" max="13" width="13.625" style="921" customWidth="1"/>
    <col min="14" max="14" width="5.25" style="921" customWidth="1"/>
    <col min="15" max="15" width="2.625" style="921" customWidth="1"/>
    <col min="16" max="16" width="4.375" style="921" customWidth="1"/>
    <col min="17" max="17" width="5" style="921" customWidth="1"/>
    <col min="18" max="256" width="9" style="921"/>
    <col min="257" max="257" width="2.125" style="921" customWidth="1"/>
    <col min="258" max="258" width="5.75" style="921" customWidth="1"/>
    <col min="259" max="259" width="4.875" style="921" customWidth="1"/>
    <col min="260" max="260" width="2.75" style="921" customWidth="1"/>
    <col min="261" max="261" width="6.75" style="921" customWidth="1"/>
    <col min="262" max="262" width="2.875" style="921" customWidth="1"/>
    <col min="263" max="263" width="4.25" style="921" customWidth="1"/>
    <col min="264" max="264" width="7.25" style="921" customWidth="1"/>
    <col min="265" max="265" width="8.625" style="921" customWidth="1"/>
    <col min="266" max="266" width="6.75" style="921" customWidth="1"/>
    <col min="267" max="267" width="4.5" style="921" customWidth="1"/>
    <col min="268" max="268" width="1.875" style="921" customWidth="1"/>
    <col min="269" max="269" width="13.625" style="921" customWidth="1"/>
    <col min="270" max="270" width="5.25" style="921" customWidth="1"/>
    <col min="271" max="271" width="2.625" style="921" customWidth="1"/>
    <col min="272" max="272" width="4.375" style="921" customWidth="1"/>
    <col min="273" max="273" width="5" style="921" customWidth="1"/>
    <col min="274" max="512" width="9" style="921"/>
    <col min="513" max="513" width="2.125" style="921" customWidth="1"/>
    <col min="514" max="514" width="5.75" style="921" customWidth="1"/>
    <col min="515" max="515" width="4.875" style="921" customWidth="1"/>
    <col min="516" max="516" width="2.75" style="921" customWidth="1"/>
    <col min="517" max="517" width="6.75" style="921" customWidth="1"/>
    <col min="518" max="518" width="2.875" style="921" customWidth="1"/>
    <col min="519" max="519" width="4.25" style="921" customWidth="1"/>
    <col min="520" max="520" width="7.25" style="921" customWidth="1"/>
    <col min="521" max="521" width="8.625" style="921" customWidth="1"/>
    <col min="522" max="522" width="6.75" style="921" customWidth="1"/>
    <col min="523" max="523" width="4.5" style="921" customWidth="1"/>
    <col min="524" max="524" width="1.875" style="921" customWidth="1"/>
    <col min="525" max="525" width="13.625" style="921" customWidth="1"/>
    <col min="526" max="526" width="5.25" style="921" customWidth="1"/>
    <col min="527" max="527" width="2.625" style="921" customWidth="1"/>
    <col min="528" max="528" width="4.375" style="921" customWidth="1"/>
    <col min="529" max="529" width="5" style="921" customWidth="1"/>
    <col min="530" max="768" width="9" style="921"/>
    <col min="769" max="769" width="2.125" style="921" customWidth="1"/>
    <col min="770" max="770" width="5.75" style="921" customWidth="1"/>
    <col min="771" max="771" width="4.875" style="921" customWidth="1"/>
    <col min="772" max="772" width="2.75" style="921" customWidth="1"/>
    <col min="773" max="773" width="6.75" style="921" customWidth="1"/>
    <col min="774" max="774" width="2.875" style="921" customWidth="1"/>
    <col min="775" max="775" width="4.25" style="921" customWidth="1"/>
    <col min="776" max="776" width="7.25" style="921" customWidth="1"/>
    <col min="777" max="777" width="8.625" style="921" customWidth="1"/>
    <col min="778" max="778" width="6.75" style="921" customWidth="1"/>
    <col min="779" max="779" width="4.5" style="921" customWidth="1"/>
    <col min="780" max="780" width="1.875" style="921" customWidth="1"/>
    <col min="781" max="781" width="13.625" style="921" customWidth="1"/>
    <col min="782" max="782" width="5.25" style="921" customWidth="1"/>
    <col min="783" max="783" width="2.625" style="921" customWidth="1"/>
    <col min="784" max="784" width="4.375" style="921" customWidth="1"/>
    <col min="785" max="785" width="5" style="921" customWidth="1"/>
    <col min="786" max="1024" width="9" style="921"/>
    <col min="1025" max="1025" width="2.125" style="921" customWidth="1"/>
    <col min="1026" max="1026" width="5.75" style="921" customWidth="1"/>
    <col min="1027" max="1027" width="4.875" style="921" customWidth="1"/>
    <col min="1028" max="1028" width="2.75" style="921" customWidth="1"/>
    <col min="1029" max="1029" width="6.75" style="921" customWidth="1"/>
    <col min="1030" max="1030" width="2.875" style="921" customWidth="1"/>
    <col min="1031" max="1031" width="4.25" style="921" customWidth="1"/>
    <col min="1032" max="1032" width="7.25" style="921" customWidth="1"/>
    <col min="1033" max="1033" width="8.625" style="921" customWidth="1"/>
    <col min="1034" max="1034" width="6.75" style="921" customWidth="1"/>
    <col min="1035" max="1035" width="4.5" style="921" customWidth="1"/>
    <col min="1036" max="1036" width="1.875" style="921" customWidth="1"/>
    <col min="1037" max="1037" width="13.625" style="921" customWidth="1"/>
    <col min="1038" max="1038" width="5.25" style="921" customWidth="1"/>
    <col min="1039" max="1039" width="2.625" style="921" customWidth="1"/>
    <col min="1040" max="1040" width="4.375" style="921" customWidth="1"/>
    <col min="1041" max="1041" width="5" style="921" customWidth="1"/>
    <col min="1042" max="1280" width="9" style="921"/>
    <col min="1281" max="1281" width="2.125" style="921" customWidth="1"/>
    <col min="1282" max="1282" width="5.75" style="921" customWidth="1"/>
    <col min="1283" max="1283" width="4.875" style="921" customWidth="1"/>
    <col min="1284" max="1284" width="2.75" style="921" customWidth="1"/>
    <col min="1285" max="1285" width="6.75" style="921" customWidth="1"/>
    <col min="1286" max="1286" width="2.875" style="921" customWidth="1"/>
    <col min="1287" max="1287" width="4.25" style="921" customWidth="1"/>
    <col min="1288" max="1288" width="7.25" style="921" customWidth="1"/>
    <col min="1289" max="1289" width="8.625" style="921" customWidth="1"/>
    <col min="1290" max="1290" width="6.75" style="921" customWidth="1"/>
    <col min="1291" max="1291" width="4.5" style="921" customWidth="1"/>
    <col min="1292" max="1292" width="1.875" style="921" customWidth="1"/>
    <col min="1293" max="1293" width="13.625" style="921" customWidth="1"/>
    <col min="1294" max="1294" width="5.25" style="921" customWidth="1"/>
    <col min="1295" max="1295" width="2.625" style="921" customWidth="1"/>
    <col min="1296" max="1296" width="4.375" style="921" customWidth="1"/>
    <col min="1297" max="1297" width="5" style="921" customWidth="1"/>
    <col min="1298" max="1536" width="9" style="921"/>
    <col min="1537" max="1537" width="2.125" style="921" customWidth="1"/>
    <col min="1538" max="1538" width="5.75" style="921" customWidth="1"/>
    <col min="1539" max="1539" width="4.875" style="921" customWidth="1"/>
    <col min="1540" max="1540" width="2.75" style="921" customWidth="1"/>
    <col min="1541" max="1541" width="6.75" style="921" customWidth="1"/>
    <col min="1542" max="1542" width="2.875" style="921" customWidth="1"/>
    <col min="1543" max="1543" width="4.25" style="921" customWidth="1"/>
    <col min="1544" max="1544" width="7.25" style="921" customWidth="1"/>
    <col min="1545" max="1545" width="8.625" style="921" customWidth="1"/>
    <col min="1546" max="1546" width="6.75" style="921" customWidth="1"/>
    <col min="1547" max="1547" width="4.5" style="921" customWidth="1"/>
    <col min="1548" max="1548" width="1.875" style="921" customWidth="1"/>
    <col min="1549" max="1549" width="13.625" style="921" customWidth="1"/>
    <col min="1550" max="1550" width="5.25" style="921" customWidth="1"/>
    <col min="1551" max="1551" width="2.625" style="921" customWidth="1"/>
    <col min="1552" max="1552" width="4.375" style="921" customWidth="1"/>
    <col min="1553" max="1553" width="5" style="921" customWidth="1"/>
    <col min="1554" max="1792" width="9" style="921"/>
    <col min="1793" max="1793" width="2.125" style="921" customWidth="1"/>
    <col min="1794" max="1794" width="5.75" style="921" customWidth="1"/>
    <col min="1795" max="1795" width="4.875" style="921" customWidth="1"/>
    <col min="1796" max="1796" width="2.75" style="921" customWidth="1"/>
    <col min="1797" max="1797" width="6.75" style="921" customWidth="1"/>
    <col min="1798" max="1798" width="2.875" style="921" customWidth="1"/>
    <col min="1799" max="1799" width="4.25" style="921" customWidth="1"/>
    <col min="1800" max="1800" width="7.25" style="921" customWidth="1"/>
    <col min="1801" max="1801" width="8.625" style="921" customWidth="1"/>
    <col min="1802" max="1802" width="6.75" style="921" customWidth="1"/>
    <col min="1803" max="1803" width="4.5" style="921" customWidth="1"/>
    <col min="1804" max="1804" width="1.875" style="921" customWidth="1"/>
    <col min="1805" max="1805" width="13.625" style="921" customWidth="1"/>
    <col min="1806" max="1806" width="5.25" style="921" customWidth="1"/>
    <col min="1807" max="1807" width="2.625" style="921" customWidth="1"/>
    <col min="1808" max="1808" width="4.375" style="921" customWidth="1"/>
    <col min="1809" max="1809" width="5" style="921" customWidth="1"/>
    <col min="1810" max="2048" width="9" style="921"/>
    <col min="2049" max="2049" width="2.125" style="921" customWidth="1"/>
    <col min="2050" max="2050" width="5.75" style="921" customWidth="1"/>
    <col min="2051" max="2051" width="4.875" style="921" customWidth="1"/>
    <col min="2052" max="2052" width="2.75" style="921" customWidth="1"/>
    <col min="2053" max="2053" width="6.75" style="921" customWidth="1"/>
    <col min="2054" max="2054" width="2.875" style="921" customWidth="1"/>
    <col min="2055" max="2055" width="4.25" style="921" customWidth="1"/>
    <col min="2056" max="2056" width="7.25" style="921" customWidth="1"/>
    <col min="2057" max="2057" width="8.625" style="921" customWidth="1"/>
    <col min="2058" max="2058" width="6.75" style="921" customWidth="1"/>
    <col min="2059" max="2059" width="4.5" style="921" customWidth="1"/>
    <col min="2060" max="2060" width="1.875" style="921" customWidth="1"/>
    <col min="2061" max="2061" width="13.625" style="921" customWidth="1"/>
    <col min="2062" max="2062" width="5.25" style="921" customWidth="1"/>
    <col min="2063" max="2063" width="2.625" style="921" customWidth="1"/>
    <col min="2064" max="2064" width="4.375" style="921" customWidth="1"/>
    <col min="2065" max="2065" width="5" style="921" customWidth="1"/>
    <col min="2066" max="2304" width="9" style="921"/>
    <col min="2305" max="2305" width="2.125" style="921" customWidth="1"/>
    <col min="2306" max="2306" width="5.75" style="921" customWidth="1"/>
    <col min="2307" max="2307" width="4.875" style="921" customWidth="1"/>
    <col min="2308" max="2308" width="2.75" style="921" customWidth="1"/>
    <col min="2309" max="2309" width="6.75" style="921" customWidth="1"/>
    <col min="2310" max="2310" width="2.875" style="921" customWidth="1"/>
    <col min="2311" max="2311" width="4.25" style="921" customWidth="1"/>
    <col min="2312" max="2312" width="7.25" style="921" customWidth="1"/>
    <col min="2313" max="2313" width="8.625" style="921" customWidth="1"/>
    <col min="2314" max="2314" width="6.75" style="921" customWidth="1"/>
    <col min="2315" max="2315" width="4.5" style="921" customWidth="1"/>
    <col min="2316" max="2316" width="1.875" style="921" customWidth="1"/>
    <col min="2317" max="2317" width="13.625" style="921" customWidth="1"/>
    <col min="2318" max="2318" width="5.25" style="921" customWidth="1"/>
    <col min="2319" max="2319" width="2.625" style="921" customWidth="1"/>
    <col min="2320" max="2320" width="4.375" style="921" customWidth="1"/>
    <col min="2321" max="2321" width="5" style="921" customWidth="1"/>
    <col min="2322" max="2560" width="9" style="921"/>
    <col min="2561" max="2561" width="2.125" style="921" customWidth="1"/>
    <col min="2562" max="2562" width="5.75" style="921" customWidth="1"/>
    <col min="2563" max="2563" width="4.875" style="921" customWidth="1"/>
    <col min="2564" max="2564" width="2.75" style="921" customWidth="1"/>
    <col min="2565" max="2565" width="6.75" style="921" customWidth="1"/>
    <col min="2566" max="2566" width="2.875" style="921" customWidth="1"/>
    <col min="2567" max="2567" width="4.25" style="921" customWidth="1"/>
    <col min="2568" max="2568" width="7.25" style="921" customWidth="1"/>
    <col min="2569" max="2569" width="8.625" style="921" customWidth="1"/>
    <col min="2570" max="2570" width="6.75" style="921" customWidth="1"/>
    <col min="2571" max="2571" width="4.5" style="921" customWidth="1"/>
    <col min="2572" max="2572" width="1.875" style="921" customWidth="1"/>
    <col min="2573" max="2573" width="13.625" style="921" customWidth="1"/>
    <col min="2574" max="2574" width="5.25" style="921" customWidth="1"/>
    <col min="2575" max="2575" width="2.625" style="921" customWidth="1"/>
    <col min="2576" max="2576" width="4.375" style="921" customWidth="1"/>
    <col min="2577" max="2577" width="5" style="921" customWidth="1"/>
    <col min="2578" max="2816" width="9" style="921"/>
    <col min="2817" max="2817" width="2.125" style="921" customWidth="1"/>
    <col min="2818" max="2818" width="5.75" style="921" customWidth="1"/>
    <col min="2819" max="2819" width="4.875" style="921" customWidth="1"/>
    <col min="2820" max="2820" width="2.75" style="921" customWidth="1"/>
    <col min="2821" max="2821" width="6.75" style="921" customWidth="1"/>
    <col min="2822" max="2822" width="2.875" style="921" customWidth="1"/>
    <col min="2823" max="2823" width="4.25" style="921" customWidth="1"/>
    <col min="2824" max="2824" width="7.25" style="921" customWidth="1"/>
    <col min="2825" max="2825" width="8.625" style="921" customWidth="1"/>
    <col min="2826" max="2826" width="6.75" style="921" customWidth="1"/>
    <col min="2827" max="2827" width="4.5" style="921" customWidth="1"/>
    <col min="2828" max="2828" width="1.875" style="921" customWidth="1"/>
    <col min="2829" max="2829" width="13.625" style="921" customWidth="1"/>
    <col min="2830" max="2830" width="5.25" style="921" customWidth="1"/>
    <col min="2831" max="2831" width="2.625" style="921" customWidth="1"/>
    <col min="2832" max="2832" width="4.375" style="921" customWidth="1"/>
    <col min="2833" max="2833" width="5" style="921" customWidth="1"/>
    <col min="2834" max="3072" width="9" style="921"/>
    <col min="3073" max="3073" width="2.125" style="921" customWidth="1"/>
    <col min="3074" max="3074" width="5.75" style="921" customWidth="1"/>
    <col min="3075" max="3075" width="4.875" style="921" customWidth="1"/>
    <col min="3076" max="3076" width="2.75" style="921" customWidth="1"/>
    <col min="3077" max="3077" width="6.75" style="921" customWidth="1"/>
    <col min="3078" max="3078" width="2.875" style="921" customWidth="1"/>
    <col min="3079" max="3079" width="4.25" style="921" customWidth="1"/>
    <col min="3080" max="3080" width="7.25" style="921" customWidth="1"/>
    <col min="3081" max="3081" width="8.625" style="921" customWidth="1"/>
    <col min="3082" max="3082" width="6.75" style="921" customWidth="1"/>
    <col min="3083" max="3083" width="4.5" style="921" customWidth="1"/>
    <col min="3084" max="3084" width="1.875" style="921" customWidth="1"/>
    <col min="3085" max="3085" width="13.625" style="921" customWidth="1"/>
    <col min="3086" max="3086" width="5.25" style="921" customWidth="1"/>
    <col min="3087" max="3087" width="2.625" style="921" customWidth="1"/>
    <col min="3088" max="3088" width="4.375" style="921" customWidth="1"/>
    <col min="3089" max="3089" width="5" style="921" customWidth="1"/>
    <col min="3090" max="3328" width="9" style="921"/>
    <col min="3329" max="3329" width="2.125" style="921" customWidth="1"/>
    <col min="3330" max="3330" width="5.75" style="921" customWidth="1"/>
    <col min="3331" max="3331" width="4.875" style="921" customWidth="1"/>
    <col min="3332" max="3332" width="2.75" style="921" customWidth="1"/>
    <col min="3333" max="3333" width="6.75" style="921" customWidth="1"/>
    <col min="3334" max="3334" width="2.875" style="921" customWidth="1"/>
    <col min="3335" max="3335" width="4.25" style="921" customWidth="1"/>
    <col min="3336" max="3336" width="7.25" style="921" customWidth="1"/>
    <col min="3337" max="3337" width="8.625" style="921" customWidth="1"/>
    <col min="3338" max="3338" width="6.75" style="921" customWidth="1"/>
    <col min="3339" max="3339" width="4.5" style="921" customWidth="1"/>
    <col min="3340" max="3340" width="1.875" style="921" customWidth="1"/>
    <col min="3341" max="3341" width="13.625" style="921" customWidth="1"/>
    <col min="3342" max="3342" width="5.25" style="921" customWidth="1"/>
    <col min="3343" max="3343" width="2.625" style="921" customWidth="1"/>
    <col min="3344" max="3344" width="4.375" style="921" customWidth="1"/>
    <col min="3345" max="3345" width="5" style="921" customWidth="1"/>
    <col min="3346" max="3584" width="9" style="921"/>
    <col min="3585" max="3585" width="2.125" style="921" customWidth="1"/>
    <col min="3586" max="3586" width="5.75" style="921" customWidth="1"/>
    <col min="3587" max="3587" width="4.875" style="921" customWidth="1"/>
    <col min="3588" max="3588" width="2.75" style="921" customWidth="1"/>
    <col min="3589" max="3589" width="6.75" style="921" customWidth="1"/>
    <col min="3590" max="3590" width="2.875" style="921" customWidth="1"/>
    <col min="3591" max="3591" width="4.25" style="921" customWidth="1"/>
    <col min="3592" max="3592" width="7.25" style="921" customWidth="1"/>
    <col min="3593" max="3593" width="8.625" style="921" customWidth="1"/>
    <col min="3594" max="3594" width="6.75" style="921" customWidth="1"/>
    <col min="3595" max="3595" width="4.5" style="921" customWidth="1"/>
    <col min="3596" max="3596" width="1.875" style="921" customWidth="1"/>
    <col min="3597" max="3597" width="13.625" style="921" customWidth="1"/>
    <col min="3598" max="3598" width="5.25" style="921" customWidth="1"/>
    <col min="3599" max="3599" width="2.625" style="921" customWidth="1"/>
    <col min="3600" max="3600" width="4.375" style="921" customWidth="1"/>
    <col min="3601" max="3601" width="5" style="921" customWidth="1"/>
    <col min="3602" max="3840" width="9" style="921"/>
    <col min="3841" max="3841" width="2.125" style="921" customWidth="1"/>
    <col min="3842" max="3842" width="5.75" style="921" customWidth="1"/>
    <col min="3843" max="3843" width="4.875" style="921" customWidth="1"/>
    <col min="3844" max="3844" width="2.75" style="921" customWidth="1"/>
    <col min="3845" max="3845" width="6.75" style="921" customWidth="1"/>
    <col min="3846" max="3846" width="2.875" style="921" customWidth="1"/>
    <col min="3847" max="3847" width="4.25" style="921" customWidth="1"/>
    <col min="3848" max="3848" width="7.25" style="921" customWidth="1"/>
    <col min="3849" max="3849" width="8.625" style="921" customWidth="1"/>
    <col min="3850" max="3850" width="6.75" style="921" customWidth="1"/>
    <col min="3851" max="3851" width="4.5" style="921" customWidth="1"/>
    <col min="3852" max="3852" width="1.875" style="921" customWidth="1"/>
    <col min="3853" max="3853" width="13.625" style="921" customWidth="1"/>
    <col min="3854" max="3854" width="5.25" style="921" customWidth="1"/>
    <col min="3855" max="3855" width="2.625" style="921" customWidth="1"/>
    <col min="3856" max="3856" width="4.375" style="921" customWidth="1"/>
    <col min="3857" max="3857" width="5" style="921" customWidth="1"/>
    <col min="3858" max="4096" width="9" style="921"/>
    <col min="4097" max="4097" width="2.125" style="921" customWidth="1"/>
    <col min="4098" max="4098" width="5.75" style="921" customWidth="1"/>
    <col min="4099" max="4099" width="4.875" style="921" customWidth="1"/>
    <col min="4100" max="4100" width="2.75" style="921" customWidth="1"/>
    <col min="4101" max="4101" width="6.75" style="921" customWidth="1"/>
    <col min="4102" max="4102" width="2.875" style="921" customWidth="1"/>
    <col min="4103" max="4103" width="4.25" style="921" customWidth="1"/>
    <col min="4104" max="4104" width="7.25" style="921" customWidth="1"/>
    <col min="4105" max="4105" width="8.625" style="921" customWidth="1"/>
    <col min="4106" max="4106" width="6.75" style="921" customWidth="1"/>
    <col min="4107" max="4107" width="4.5" style="921" customWidth="1"/>
    <col min="4108" max="4108" width="1.875" style="921" customWidth="1"/>
    <col min="4109" max="4109" width="13.625" style="921" customWidth="1"/>
    <col min="4110" max="4110" width="5.25" style="921" customWidth="1"/>
    <col min="4111" max="4111" width="2.625" style="921" customWidth="1"/>
    <col min="4112" max="4112" width="4.375" style="921" customWidth="1"/>
    <col min="4113" max="4113" width="5" style="921" customWidth="1"/>
    <col min="4114" max="4352" width="9" style="921"/>
    <col min="4353" max="4353" width="2.125" style="921" customWidth="1"/>
    <col min="4354" max="4354" width="5.75" style="921" customWidth="1"/>
    <col min="4355" max="4355" width="4.875" style="921" customWidth="1"/>
    <col min="4356" max="4356" width="2.75" style="921" customWidth="1"/>
    <col min="4357" max="4357" width="6.75" style="921" customWidth="1"/>
    <col min="4358" max="4358" width="2.875" style="921" customWidth="1"/>
    <col min="4359" max="4359" width="4.25" style="921" customWidth="1"/>
    <col min="4360" max="4360" width="7.25" style="921" customWidth="1"/>
    <col min="4361" max="4361" width="8.625" style="921" customWidth="1"/>
    <col min="4362" max="4362" width="6.75" style="921" customWidth="1"/>
    <col min="4363" max="4363" width="4.5" style="921" customWidth="1"/>
    <col min="4364" max="4364" width="1.875" style="921" customWidth="1"/>
    <col min="4365" max="4365" width="13.625" style="921" customWidth="1"/>
    <col min="4366" max="4366" width="5.25" style="921" customWidth="1"/>
    <col min="4367" max="4367" width="2.625" style="921" customWidth="1"/>
    <col min="4368" max="4368" width="4.375" style="921" customWidth="1"/>
    <col min="4369" max="4369" width="5" style="921" customWidth="1"/>
    <col min="4370" max="4608" width="9" style="921"/>
    <col min="4609" max="4609" width="2.125" style="921" customWidth="1"/>
    <col min="4610" max="4610" width="5.75" style="921" customWidth="1"/>
    <col min="4611" max="4611" width="4.875" style="921" customWidth="1"/>
    <col min="4612" max="4612" width="2.75" style="921" customWidth="1"/>
    <col min="4613" max="4613" width="6.75" style="921" customWidth="1"/>
    <col min="4614" max="4614" width="2.875" style="921" customWidth="1"/>
    <col min="4615" max="4615" width="4.25" style="921" customWidth="1"/>
    <col min="4616" max="4616" width="7.25" style="921" customWidth="1"/>
    <col min="4617" max="4617" width="8.625" style="921" customWidth="1"/>
    <col min="4618" max="4618" width="6.75" style="921" customWidth="1"/>
    <col min="4619" max="4619" width="4.5" style="921" customWidth="1"/>
    <col min="4620" max="4620" width="1.875" style="921" customWidth="1"/>
    <col min="4621" max="4621" width="13.625" style="921" customWidth="1"/>
    <col min="4622" max="4622" width="5.25" style="921" customWidth="1"/>
    <col min="4623" max="4623" width="2.625" style="921" customWidth="1"/>
    <col min="4624" max="4624" width="4.375" style="921" customWidth="1"/>
    <col min="4625" max="4625" width="5" style="921" customWidth="1"/>
    <col min="4626" max="4864" width="9" style="921"/>
    <col min="4865" max="4865" width="2.125" style="921" customWidth="1"/>
    <col min="4866" max="4866" width="5.75" style="921" customWidth="1"/>
    <col min="4867" max="4867" width="4.875" style="921" customWidth="1"/>
    <col min="4868" max="4868" width="2.75" style="921" customWidth="1"/>
    <col min="4869" max="4869" width="6.75" style="921" customWidth="1"/>
    <col min="4870" max="4870" width="2.875" style="921" customWidth="1"/>
    <col min="4871" max="4871" width="4.25" style="921" customWidth="1"/>
    <col min="4872" max="4872" width="7.25" style="921" customWidth="1"/>
    <col min="4873" max="4873" width="8.625" style="921" customWidth="1"/>
    <col min="4874" max="4874" width="6.75" style="921" customWidth="1"/>
    <col min="4875" max="4875" width="4.5" style="921" customWidth="1"/>
    <col min="4876" max="4876" width="1.875" style="921" customWidth="1"/>
    <col min="4877" max="4877" width="13.625" style="921" customWidth="1"/>
    <col min="4878" max="4878" width="5.25" style="921" customWidth="1"/>
    <col min="4879" max="4879" width="2.625" style="921" customWidth="1"/>
    <col min="4880" max="4880" width="4.375" style="921" customWidth="1"/>
    <col min="4881" max="4881" width="5" style="921" customWidth="1"/>
    <col min="4882" max="5120" width="9" style="921"/>
    <col min="5121" max="5121" width="2.125" style="921" customWidth="1"/>
    <col min="5122" max="5122" width="5.75" style="921" customWidth="1"/>
    <col min="5123" max="5123" width="4.875" style="921" customWidth="1"/>
    <col min="5124" max="5124" width="2.75" style="921" customWidth="1"/>
    <col min="5125" max="5125" width="6.75" style="921" customWidth="1"/>
    <col min="5126" max="5126" width="2.875" style="921" customWidth="1"/>
    <col min="5127" max="5127" width="4.25" style="921" customWidth="1"/>
    <col min="5128" max="5128" width="7.25" style="921" customWidth="1"/>
    <col min="5129" max="5129" width="8.625" style="921" customWidth="1"/>
    <col min="5130" max="5130" width="6.75" style="921" customWidth="1"/>
    <col min="5131" max="5131" width="4.5" style="921" customWidth="1"/>
    <col min="5132" max="5132" width="1.875" style="921" customWidth="1"/>
    <col min="5133" max="5133" width="13.625" style="921" customWidth="1"/>
    <col min="5134" max="5134" width="5.25" style="921" customWidth="1"/>
    <col min="5135" max="5135" width="2.625" style="921" customWidth="1"/>
    <col min="5136" max="5136" width="4.375" style="921" customWidth="1"/>
    <col min="5137" max="5137" width="5" style="921" customWidth="1"/>
    <col min="5138" max="5376" width="9" style="921"/>
    <col min="5377" max="5377" width="2.125" style="921" customWidth="1"/>
    <col min="5378" max="5378" width="5.75" style="921" customWidth="1"/>
    <col min="5379" max="5379" width="4.875" style="921" customWidth="1"/>
    <col min="5380" max="5380" width="2.75" style="921" customWidth="1"/>
    <col min="5381" max="5381" width="6.75" style="921" customWidth="1"/>
    <col min="5382" max="5382" width="2.875" style="921" customWidth="1"/>
    <col min="5383" max="5383" width="4.25" style="921" customWidth="1"/>
    <col min="5384" max="5384" width="7.25" style="921" customWidth="1"/>
    <col min="5385" max="5385" width="8.625" style="921" customWidth="1"/>
    <col min="5386" max="5386" width="6.75" style="921" customWidth="1"/>
    <col min="5387" max="5387" width="4.5" style="921" customWidth="1"/>
    <col min="5388" max="5388" width="1.875" style="921" customWidth="1"/>
    <col min="5389" max="5389" width="13.625" style="921" customWidth="1"/>
    <col min="5390" max="5390" width="5.25" style="921" customWidth="1"/>
    <col min="5391" max="5391" width="2.625" style="921" customWidth="1"/>
    <col min="5392" max="5392" width="4.375" style="921" customWidth="1"/>
    <col min="5393" max="5393" width="5" style="921" customWidth="1"/>
    <col min="5394" max="5632" width="9" style="921"/>
    <col min="5633" max="5633" width="2.125" style="921" customWidth="1"/>
    <col min="5634" max="5634" width="5.75" style="921" customWidth="1"/>
    <col min="5635" max="5635" width="4.875" style="921" customWidth="1"/>
    <col min="5636" max="5636" width="2.75" style="921" customWidth="1"/>
    <col min="5637" max="5637" width="6.75" style="921" customWidth="1"/>
    <col min="5638" max="5638" width="2.875" style="921" customWidth="1"/>
    <col min="5639" max="5639" width="4.25" style="921" customWidth="1"/>
    <col min="5640" max="5640" width="7.25" style="921" customWidth="1"/>
    <col min="5641" max="5641" width="8.625" style="921" customWidth="1"/>
    <col min="5642" max="5642" width="6.75" style="921" customWidth="1"/>
    <col min="5643" max="5643" width="4.5" style="921" customWidth="1"/>
    <col min="5644" max="5644" width="1.875" style="921" customWidth="1"/>
    <col min="5645" max="5645" width="13.625" style="921" customWidth="1"/>
    <col min="5646" max="5646" width="5.25" style="921" customWidth="1"/>
    <col min="5647" max="5647" width="2.625" style="921" customWidth="1"/>
    <col min="5648" max="5648" width="4.375" style="921" customWidth="1"/>
    <col min="5649" max="5649" width="5" style="921" customWidth="1"/>
    <col min="5650" max="5888" width="9" style="921"/>
    <col min="5889" max="5889" width="2.125" style="921" customWidth="1"/>
    <col min="5890" max="5890" width="5.75" style="921" customWidth="1"/>
    <col min="5891" max="5891" width="4.875" style="921" customWidth="1"/>
    <col min="5892" max="5892" width="2.75" style="921" customWidth="1"/>
    <col min="5893" max="5893" width="6.75" style="921" customWidth="1"/>
    <col min="5894" max="5894" width="2.875" style="921" customWidth="1"/>
    <col min="5895" max="5895" width="4.25" style="921" customWidth="1"/>
    <col min="5896" max="5896" width="7.25" style="921" customWidth="1"/>
    <col min="5897" max="5897" width="8.625" style="921" customWidth="1"/>
    <col min="5898" max="5898" width="6.75" style="921" customWidth="1"/>
    <col min="5899" max="5899" width="4.5" style="921" customWidth="1"/>
    <col min="5900" max="5900" width="1.875" style="921" customWidth="1"/>
    <col min="5901" max="5901" width="13.625" style="921" customWidth="1"/>
    <col min="5902" max="5902" width="5.25" style="921" customWidth="1"/>
    <col min="5903" max="5903" width="2.625" style="921" customWidth="1"/>
    <col min="5904" max="5904" width="4.375" style="921" customWidth="1"/>
    <col min="5905" max="5905" width="5" style="921" customWidth="1"/>
    <col min="5906" max="6144" width="9" style="921"/>
    <col min="6145" max="6145" width="2.125" style="921" customWidth="1"/>
    <col min="6146" max="6146" width="5.75" style="921" customWidth="1"/>
    <col min="6147" max="6147" width="4.875" style="921" customWidth="1"/>
    <col min="6148" max="6148" width="2.75" style="921" customWidth="1"/>
    <col min="6149" max="6149" width="6.75" style="921" customWidth="1"/>
    <col min="6150" max="6150" width="2.875" style="921" customWidth="1"/>
    <col min="6151" max="6151" width="4.25" style="921" customWidth="1"/>
    <col min="6152" max="6152" width="7.25" style="921" customWidth="1"/>
    <col min="6153" max="6153" width="8.625" style="921" customWidth="1"/>
    <col min="6154" max="6154" width="6.75" style="921" customWidth="1"/>
    <col min="6155" max="6155" width="4.5" style="921" customWidth="1"/>
    <col min="6156" max="6156" width="1.875" style="921" customWidth="1"/>
    <col min="6157" max="6157" width="13.625" style="921" customWidth="1"/>
    <col min="6158" max="6158" width="5.25" style="921" customWidth="1"/>
    <col min="6159" max="6159" width="2.625" style="921" customWidth="1"/>
    <col min="6160" max="6160" width="4.375" style="921" customWidth="1"/>
    <col min="6161" max="6161" width="5" style="921" customWidth="1"/>
    <col min="6162" max="6400" width="9" style="921"/>
    <col min="6401" max="6401" width="2.125" style="921" customWidth="1"/>
    <col min="6402" max="6402" width="5.75" style="921" customWidth="1"/>
    <col min="6403" max="6403" width="4.875" style="921" customWidth="1"/>
    <col min="6404" max="6404" width="2.75" style="921" customWidth="1"/>
    <col min="6405" max="6405" width="6.75" style="921" customWidth="1"/>
    <col min="6406" max="6406" width="2.875" style="921" customWidth="1"/>
    <col min="6407" max="6407" width="4.25" style="921" customWidth="1"/>
    <col min="6408" max="6408" width="7.25" style="921" customWidth="1"/>
    <col min="6409" max="6409" width="8.625" style="921" customWidth="1"/>
    <col min="6410" max="6410" width="6.75" style="921" customWidth="1"/>
    <col min="6411" max="6411" width="4.5" style="921" customWidth="1"/>
    <col min="6412" max="6412" width="1.875" style="921" customWidth="1"/>
    <col min="6413" max="6413" width="13.625" style="921" customWidth="1"/>
    <col min="6414" max="6414" width="5.25" style="921" customWidth="1"/>
    <col min="6415" max="6415" width="2.625" style="921" customWidth="1"/>
    <col min="6416" max="6416" width="4.375" style="921" customWidth="1"/>
    <col min="6417" max="6417" width="5" style="921" customWidth="1"/>
    <col min="6418" max="6656" width="9" style="921"/>
    <col min="6657" max="6657" width="2.125" style="921" customWidth="1"/>
    <col min="6658" max="6658" width="5.75" style="921" customWidth="1"/>
    <col min="6659" max="6659" width="4.875" style="921" customWidth="1"/>
    <col min="6660" max="6660" width="2.75" style="921" customWidth="1"/>
    <col min="6661" max="6661" width="6.75" style="921" customWidth="1"/>
    <col min="6662" max="6662" width="2.875" style="921" customWidth="1"/>
    <col min="6663" max="6663" width="4.25" style="921" customWidth="1"/>
    <col min="6664" max="6664" width="7.25" style="921" customWidth="1"/>
    <col min="6665" max="6665" width="8.625" style="921" customWidth="1"/>
    <col min="6666" max="6666" width="6.75" style="921" customWidth="1"/>
    <col min="6667" max="6667" width="4.5" style="921" customWidth="1"/>
    <col min="6668" max="6668" width="1.875" style="921" customWidth="1"/>
    <col min="6669" max="6669" width="13.625" style="921" customWidth="1"/>
    <col min="6670" max="6670" width="5.25" style="921" customWidth="1"/>
    <col min="6671" max="6671" width="2.625" style="921" customWidth="1"/>
    <col min="6672" max="6672" width="4.375" style="921" customWidth="1"/>
    <col min="6673" max="6673" width="5" style="921" customWidth="1"/>
    <col min="6674" max="6912" width="9" style="921"/>
    <col min="6913" max="6913" width="2.125" style="921" customWidth="1"/>
    <col min="6914" max="6914" width="5.75" style="921" customWidth="1"/>
    <col min="6915" max="6915" width="4.875" style="921" customWidth="1"/>
    <col min="6916" max="6916" width="2.75" style="921" customWidth="1"/>
    <col min="6917" max="6917" width="6.75" style="921" customWidth="1"/>
    <col min="6918" max="6918" width="2.875" style="921" customWidth="1"/>
    <col min="6919" max="6919" width="4.25" style="921" customWidth="1"/>
    <col min="6920" max="6920" width="7.25" style="921" customWidth="1"/>
    <col min="6921" max="6921" width="8.625" style="921" customWidth="1"/>
    <col min="6922" max="6922" width="6.75" style="921" customWidth="1"/>
    <col min="6923" max="6923" width="4.5" style="921" customWidth="1"/>
    <col min="6924" max="6924" width="1.875" style="921" customWidth="1"/>
    <col min="6925" max="6925" width="13.625" style="921" customWidth="1"/>
    <col min="6926" max="6926" width="5.25" style="921" customWidth="1"/>
    <col min="6927" max="6927" width="2.625" style="921" customWidth="1"/>
    <col min="6928" max="6928" width="4.375" style="921" customWidth="1"/>
    <col min="6929" max="6929" width="5" style="921" customWidth="1"/>
    <col min="6930" max="7168" width="9" style="921"/>
    <col min="7169" max="7169" width="2.125" style="921" customWidth="1"/>
    <col min="7170" max="7170" width="5.75" style="921" customWidth="1"/>
    <col min="7171" max="7171" width="4.875" style="921" customWidth="1"/>
    <col min="7172" max="7172" width="2.75" style="921" customWidth="1"/>
    <col min="7173" max="7173" width="6.75" style="921" customWidth="1"/>
    <col min="7174" max="7174" width="2.875" style="921" customWidth="1"/>
    <col min="7175" max="7175" width="4.25" style="921" customWidth="1"/>
    <col min="7176" max="7176" width="7.25" style="921" customWidth="1"/>
    <col min="7177" max="7177" width="8.625" style="921" customWidth="1"/>
    <col min="7178" max="7178" width="6.75" style="921" customWidth="1"/>
    <col min="7179" max="7179" width="4.5" style="921" customWidth="1"/>
    <col min="7180" max="7180" width="1.875" style="921" customWidth="1"/>
    <col min="7181" max="7181" width="13.625" style="921" customWidth="1"/>
    <col min="7182" max="7182" width="5.25" style="921" customWidth="1"/>
    <col min="7183" max="7183" width="2.625" style="921" customWidth="1"/>
    <col min="7184" max="7184" width="4.375" style="921" customWidth="1"/>
    <col min="7185" max="7185" width="5" style="921" customWidth="1"/>
    <col min="7186" max="7424" width="9" style="921"/>
    <col min="7425" max="7425" width="2.125" style="921" customWidth="1"/>
    <col min="7426" max="7426" width="5.75" style="921" customWidth="1"/>
    <col min="7427" max="7427" width="4.875" style="921" customWidth="1"/>
    <col min="7428" max="7428" width="2.75" style="921" customWidth="1"/>
    <col min="7429" max="7429" width="6.75" style="921" customWidth="1"/>
    <col min="7430" max="7430" width="2.875" style="921" customWidth="1"/>
    <col min="7431" max="7431" width="4.25" style="921" customWidth="1"/>
    <col min="7432" max="7432" width="7.25" style="921" customWidth="1"/>
    <col min="7433" max="7433" width="8.625" style="921" customWidth="1"/>
    <col min="7434" max="7434" width="6.75" style="921" customWidth="1"/>
    <col min="7435" max="7435" width="4.5" style="921" customWidth="1"/>
    <col min="7436" max="7436" width="1.875" style="921" customWidth="1"/>
    <col min="7437" max="7437" width="13.625" style="921" customWidth="1"/>
    <col min="7438" max="7438" width="5.25" style="921" customWidth="1"/>
    <col min="7439" max="7439" width="2.625" style="921" customWidth="1"/>
    <col min="7440" max="7440" width="4.375" style="921" customWidth="1"/>
    <col min="7441" max="7441" width="5" style="921" customWidth="1"/>
    <col min="7442" max="7680" width="9" style="921"/>
    <col min="7681" max="7681" width="2.125" style="921" customWidth="1"/>
    <col min="7682" max="7682" width="5.75" style="921" customWidth="1"/>
    <col min="7683" max="7683" width="4.875" style="921" customWidth="1"/>
    <col min="7684" max="7684" width="2.75" style="921" customWidth="1"/>
    <col min="7685" max="7685" width="6.75" style="921" customWidth="1"/>
    <col min="7686" max="7686" width="2.875" style="921" customWidth="1"/>
    <col min="7687" max="7687" width="4.25" style="921" customWidth="1"/>
    <col min="7688" max="7688" width="7.25" style="921" customWidth="1"/>
    <col min="7689" max="7689" width="8.625" style="921" customWidth="1"/>
    <col min="7690" max="7690" width="6.75" style="921" customWidth="1"/>
    <col min="7691" max="7691" width="4.5" style="921" customWidth="1"/>
    <col min="7692" max="7692" width="1.875" style="921" customWidth="1"/>
    <col min="7693" max="7693" width="13.625" style="921" customWidth="1"/>
    <col min="7694" max="7694" width="5.25" style="921" customWidth="1"/>
    <col min="7695" max="7695" width="2.625" style="921" customWidth="1"/>
    <col min="7696" max="7696" width="4.375" style="921" customWidth="1"/>
    <col min="7697" max="7697" width="5" style="921" customWidth="1"/>
    <col min="7698" max="7936" width="9" style="921"/>
    <col min="7937" max="7937" width="2.125" style="921" customWidth="1"/>
    <col min="7938" max="7938" width="5.75" style="921" customWidth="1"/>
    <col min="7939" max="7939" width="4.875" style="921" customWidth="1"/>
    <col min="7940" max="7940" width="2.75" style="921" customWidth="1"/>
    <col min="7941" max="7941" width="6.75" style="921" customWidth="1"/>
    <col min="7942" max="7942" width="2.875" style="921" customWidth="1"/>
    <col min="7943" max="7943" width="4.25" style="921" customWidth="1"/>
    <col min="7944" max="7944" width="7.25" style="921" customWidth="1"/>
    <col min="7945" max="7945" width="8.625" style="921" customWidth="1"/>
    <col min="7946" max="7946" width="6.75" style="921" customWidth="1"/>
    <col min="7947" max="7947" width="4.5" style="921" customWidth="1"/>
    <col min="7948" max="7948" width="1.875" style="921" customWidth="1"/>
    <col min="7949" max="7949" width="13.625" style="921" customWidth="1"/>
    <col min="7950" max="7950" width="5.25" style="921" customWidth="1"/>
    <col min="7951" max="7951" width="2.625" style="921" customWidth="1"/>
    <col min="7952" max="7952" width="4.375" style="921" customWidth="1"/>
    <col min="7953" max="7953" width="5" style="921" customWidth="1"/>
    <col min="7954" max="8192" width="9" style="921"/>
    <col min="8193" max="8193" width="2.125" style="921" customWidth="1"/>
    <col min="8194" max="8194" width="5.75" style="921" customWidth="1"/>
    <col min="8195" max="8195" width="4.875" style="921" customWidth="1"/>
    <col min="8196" max="8196" width="2.75" style="921" customWidth="1"/>
    <col min="8197" max="8197" width="6.75" style="921" customWidth="1"/>
    <col min="8198" max="8198" width="2.875" style="921" customWidth="1"/>
    <col min="8199" max="8199" width="4.25" style="921" customWidth="1"/>
    <col min="8200" max="8200" width="7.25" style="921" customWidth="1"/>
    <col min="8201" max="8201" width="8.625" style="921" customWidth="1"/>
    <col min="8202" max="8202" width="6.75" style="921" customWidth="1"/>
    <col min="8203" max="8203" width="4.5" style="921" customWidth="1"/>
    <col min="8204" max="8204" width="1.875" style="921" customWidth="1"/>
    <col min="8205" max="8205" width="13.625" style="921" customWidth="1"/>
    <col min="8206" max="8206" width="5.25" style="921" customWidth="1"/>
    <col min="8207" max="8207" width="2.625" style="921" customWidth="1"/>
    <col min="8208" max="8208" width="4.375" style="921" customWidth="1"/>
    <col min="8209" max="8209" width="5" style="921" customWidth="1"/>
    <col min="8210" max="8448" width="9" style="921"/>
    <col min="8449" max="8449" width="2.125" style="921" customWidth="1"/>
    <col min="8450" max="8450" width="5.75" style="921" customWidth="1"/>
    <col min="8451" max="8451" width="4.875" style="921" customWidth="1"/>
    <col min="8452" max="8452" width="2.75" style="921" customWidth="1"/>
    <col min="8453" max="8453" width="6.75" style="921" customWidth="1"/>
    <col min="8454" max="8454" width="2.875" style="921" customWidth="1"/>
    <col min="8455" max="8455" width="4.25" style="921" customWidth="1"/>
    <col min="8456" max="8456" width="7.25" style="921" customWidth="1"/>
    <col min="8457" max="8457" width="8.625" style="921" customWidth="1"/>
    <col min="8458" max="8458" width="6.75" style="921" customWidth="1"/>
    <col min="8459" max="8459" width="4.5" style="921" customWidth="1"/>
    <col min="8460" max="8460" width="1.875" style="921" customWidth="1"/>
    <col min="8461" max="8461" width="13.625" style="921" customWidth="1"/>
    <col min="8462" max="8462" width="5.25" style="921" customWidth="1"/>
    <col min="8463" max="8463" width="2.625" style="921" customWidth="1"/>
    <col min="8464" max="8464" width="4.375" style="921" customWidth="1"/>
    <col min="8465" max="8465" width="5" style="921" customWidth="1"/>
    <col min="8466" max="8704" width="9" style="921"/>
    <col min="8705" max="8705" width="2.125" style="921" customWidth="1"/>
    <col min="8706" max="8706" width="5.75" style="921" customWidth="1"/>
    <col min="8707" max="8707" width="4.875" style="921" customWidth="1"/>
    <col min="8708" max="8708" width="2.75" style="921" customWidth="1"/>
    <col min="8709" max="8709" width="6.75" style="921" customWidth="1"/>
    <col min="8710" max="8710" width="2.875" style="921" customWidth="1"/>
    <col min="8711" max="8711" width="4.25" style="921" customWidth="1"/>
    <col min="8712" max="8712" width="7.25" style="921" customWidth="1"/>
    <col min="8713" max="8713" width="8.625" style="921" customWidth="1"/>
    <col min="8714" max="8714" width="6.75" style="921" customWidth="1"/>
    <col min="8715" max="8715" width="4.5" style="921" customWidth="1"/>
    <col min="8716" max="8716" width="1.875" style="921" customWidth="1"/>
    <col min="8717" max="8717" width="13.625" style="921" customWidth="1"/>
    <col min="8718" max="8718" width="5.25" style="921" customWidth="1"/>
    <col min="8719" max="8719" width="2.625" style="921" customWidth="1"/>
    <col min="8720" max="8720" width="4.375" style="921" customWidth="1"/>
    <col min="8721" max="8721" width="5" style="921" customWidth="1"/>
    <col min="8722" max="8960" width="9" style="921"/>
    <col min="8961" max="8961" width="2.125" style="921" customWidth="1"/>
    <col min="8962" max="8962" width="5.75" style="921" customWidth="1"/>
    <col min="8963" max="8963" width="4.875" style="921" customWidth="1"/>
    <col min="8964" max="8964" width="2.75" style="921" customWidth="1"/>
    <col min="8965" max="8965" width="6.75" style="921" customWidth="1"/>
    <col min="8966" max="8966" width="2.875" style="921" customWidth="1"/>
    <col min="8967" max="8967" width="4.25" style="921" customWidth="1"/>
    <col min="8968" max="8968" width="7.25" style="921" customWidth="1"/>
    <col min="8969" max="8969" width="8.625" style="921" customWidth="1"/>
    <col min="8970" max="8970" width="6.75" style="921" customWidth="1"/>
    <col min="8971" max="8971" width="4.5" style="921" customWidth="1"/>
    <col min="8972" max="8972" width="1.875" style="921" customWidth="1"/>
    <col min="8973" max="8973" width="13.625" style="921" customWidth="1"/>
    <col min="8974" max="8974" width="5.25" style="921" customWidth="1"/>
    <col min="8975" max="8975" width="2.625" style="921" customWidth="1"/>
    <col min="8976" max="8976" width="4.375" style="921" customWidth="1"/>
    <col min="8977" max="8977" width="5" style="921" customWidth="1"/>
    <col min="8978" max="9216" width="9" style="921"/>
    <col min="9217" max="9217" width="2.125" style="921" customWidth="1"/>
    <col min="9218" max="9218" width="5.75" style="921" customWidth="1"/>
    <col min="9219" max="9219" width="4.875" style="921" customWidth="1"/>
    <col min="9220" max="9220" width="2.75" style="921" customWidth="1"/>
    <col min="9221" max="9221" width="6.75" style="921" customWidth="1"/>
    <col min="9222" max="9222" width="2.875" style="921" customWidth="1"/>
    <col min="9223" max="9223" width="4.25" style="921" customWidth="1"/>
    <col min="9224" max="9224" width="7.25" style="921" customWidth="1"/>
    <col min="9225" max="9225" width="8.625" style="921" customWidth="1"/>
    <col min="9226" max="9226" width="6.75" style="921" customWidth="1"/>
    <col min="9227" max="9227" width="4.5" style="921" customWidth="1"/>
    <col min="9228" max="9228" width="1.875" style="921" customWidth="1"/>
    <col min="9229" max="9229" width="13.625" style="921" customWidth="1"/>
    <col min="9230" max="9230" width="5.25" style="921" customWidth="1"/>
    <col min="9231" max="9231" width="2.625" style="921" customWidth="1"/>
    <col min="9232" max="9232" width="4.375" style="921" customWidth="1"/>
    <col min="9233" max="9233" width="5" style="921" customWidth="1"/>
    <col min="9234" max="9472" width="9" style="921"/>
    <col min="9473" max="9473" width="2.125" style="921" customWidth="1"/>
    <col min="9474" max="9474" width="5.75" style="921" customWidth="1"/>
    <col min="9475" max="9475" width="4.875" style="921" customWidth="1"/>
    <col min="9476" max="9476" width="2.75" style="921" customWidth="1"/>
    <col min="9477" max="9477" width="6.75" style="921" customWidth="1"/>
    <col min="9478" max="9478" width="2.875" style="921" customWidth="1"/>
    <col min="9479" max="9479" width="4.25" style="921" customWidth="1"/>
    <col min="9480" max="9480" width="7.25" style="921" customWidth="1"/>
    <col min="9481" max="9481" width="8.625" style="921" customWidth="1"/>
    <col min="9482" max="9482" width="6.75" style="921" customWidth="1"/>
    <col min="9483" max="9483" width="4.5" style="921" customWidth="1"/>
    <col min="9484" max="9484" width="1.875" style="921" customWidth="1"/>
    <col min="9485" max="9485" width="13.625" style="921" customWidth="1"/>
    <col min="9486" max="9486" width="5.25" style="921" customWidth="1"/>
    <col min="9487" max="9487" width="2.625" style="921" customWidth="1"/>
    <col min="9488" max="9488" width="4.375" style="921" customWidth="1"/>
    <col min="9489" max="9489" width="5" style="921" customWidth="1"/>
    <col min="9490" max="9728" width="9" style="921"/>
    <col min="9729" max="9729" width="2.125" style="921" customWidth="1"/>
    <col min="9730" max="9730" width="5.75" style="921" customWidth="1"/>
    <col min="9731" max="9731" width="4.875" style="921" customWidth="1"/>
    <col min="9732" max="9732" width="2.75" style="921" customWidth="1"/>
    <col min="9733" max="9733" width="6.75" style="921" customWidth="1"/>
    <col min="9734" max="9734" width="2.875" style="921" customWidth="1"/>
    <col min="9735" max="9735" width="4.25" style="921" customWidth="1"/>
    <col min="9736" max="9736" width="7.25" style="921" customWidth="1"/>
    <col min="9737" max="9737" width="8.625" style="921" customWidth="1"/>
    <col min="9738" max="9738" width="6.75" style="921" customWidth="1"/>
    <col min="9739" max="9739" width="4.5" style="921" customWidth="1"/>
    <col min="9740" max="9740" width="1.875" style="921" customWidth="1"/>
    <col min="9741" max="9741" width="13.625" style="921" customWidth="1"/>
    <col min="9742" max="9742" width="5.25" style="921" customWidth="1"/>
    <col min="9743" max="9743" width="2.625" style="921" customWidth="1"/>
    <col min="9744" max="9744" width="4.375" style="921" customWidth="1"/>
    <col min="9745" max="9745" width="5" style="921" customWidth="1"/>
    <col min="9746" max="9984" width="9" style="921"/>
    <col min="9985" max="9985" width="2.125" style="921" customWidth="1"/>
    <col min="9986" max="9986" width="5.75" style="921" customWidth="1"/>
    <col min="9987" max="9987" width="4.875" style="921" customWidth="1"/>
    <col min="9988" max="9988" width="2.75" style="921" customWidth="1"/>
    <col min="9989" max="9989" width="6.75" style="921" customWidth="1"/>
    <col min="9990" max="9990" width="2.875" style="921" customWidth="1"/>
    <col min="9991" max="9991" width="4.25" style="921" customWidth="1"/>
    <col min="9992" max="9992" width="7.25" style="921" customWidth="1"/>
    <col min="9993" max="9993" width="8.625" style="921" customWidth="1"/>
    <col min="9994" max="9994" width="6.75" style="921" customWidth="1"/>
    <col min="9995" max="9995" width="4.5" style="921" customWidth="1"/>
    <col min="9996" max="9996" width="1.875" style="921" customWidth="1"/>
    <col min="9997" max="9997" width="13.625" style="921" customWidth="1"/>
    <col min="9998" max="9998" width="5.25" style="921" customWidth="1"/>
    <col min="9999" max="9999" width="2.625" style="921" customWidth="1"/>
    <col min="10000" max="10000" width="4.375" style="921" customWidth="1"/>
    <col min="10001" max="10001" width="5" style="921" customWidth="1"/>
    <col min="10002" max="10240" width="9" style="921"/>
    <col min="10241" max="10241" width="2.125" style="921" customWidth="1"/>
    <col min="10242" max="10242" width="5.75" style="921" customWidth="1"/>
    <col min="10243" max="10243" width="4.875" style="921" customWidth="1"/>
    <col min="10244" max="10244" width="2.75" style="921" customWidth="1"/>
    <col min="10245" max="10245" width="6.75" style="921" customWidth="1"/>
    <col min="10246" max="10246" width="2.875" style="921" customWidth="1"/>
    <col min="10247" max="10247" width="4.25" style="921" customWidth="1"/>
    <col min="10248" max="10248" width="7.25" style="921" customWidth="1"/>
    <col min="10249" max="10249" width="8.625" style="921" customWidth="1"/>
    <col min="10250" max="10250" width="6.75" style="921" customWidth="1"/>
    <col min="10251" max="10251" width="4.5" style="921" customWidth="1"/>
    <col min="10252" max="10252" width="1.875" style="921" customWidth="1"/>
    <col min="10253" max="10253" width="13.625" style="921" customWidth="1"/>
    <col min="10254" max="10254" width="5.25" style="921" customWidth="1"/>
    <col min="10255" max="10255" width="2.625" style="921" customWidth="1"/>
    <col min="10256" max="10256" width="4.375" style="921" customWidth="1"/>
    <col min="10257" max="10257" width="5" style="921" customWidth="1"/>
    <col min="10258" max="10496" width="9" style="921"/>
    <col min="10497" max="10497" width="2.125" style="921" customWidth="1"/>
    <col min="10498" max="10498" width="5.75" style="921" customWidth="1"/>
    <col min="10499" max="10499" width="4.875" style="921" customWidth="1"/>
    <col min="10500" max="10500" width="2.75" style="921" customWidth="1"/>
    <col min="10501" max="10501" width="6.75" style="921" customWidth="1"/>
    <col min="10502" max="10502" width="2.875" style="921" customWidth="1"/>
    <col min="10503" max="10503" width="4.25" style="921" customWidth="1"/>
    <col min="10504" max="10504" width="7.25" style="921" customWidth="1"/>
    <col min="10505" max="10505" width="8.625" style="921" customWidth="1"/>
    <col min="10506" max="10506" width="6.75" style="921" customWidth="1"/>
    <col min="10507" max="10507" width="4.5" style="921" customWidth="1"/>
    <col min="10508" max="10508" width="1.875" style="921" customWidth="1"/>
    <col min="10509" max="10509" width="13.625" style="921" customWidth="1"/>
    <col min="10510" max="10510" width="5.25" style="921" customWidth="1"/>
    <col min="10511" max="10511" width="2.625" style="921" customWidth="1"/>
    <col min="10512" max="10512" width="4.375" style="921" customWidth="1"/>
    <col min="10513" max="10513" width="5" style="921" customWidth="1"/>
    <col min="10514" max="10752" width="9" style="921"/>
    <col min="10753" max="10753" width="2.125" style="921" customWidth="1"/>
    <col min="10754" max="10754" width="5.75" style="921" customWidth="1"/>
    <col min="10755" max="10755" width="4.875" style="921" customWidth="1"/>
    <col min="10756" max="10756" width="2.75" style="921" customWidth="1"/>
    <col min="10757" max="10757" width="6.75" style="921" customWidth="1"/>
    <col min="10758" max="10758" width="2.875" style="921" customWidth="1"/>
    <col min="10759" max="10759" width="4.25" style="921" customWidth="1"/>
    <col min="10760" max="10760" width="7.25" style="921" customWidth="1"/>
    <col min="10761" max="10761" width="8.625" style="921" customWidth="1"/>
    <col min="10762" max="10762" width="6.75" style="921" customWidth="1"/>
    <col min="10763" max="10763" width="4.5" style="921" customWidth="1"/>
    <col min="10764" max="10764" width="1.875" style="921" customWidth="1"/>
    <col min="10765" max="10765" width="13.625" style="921" customWidth="1"/>
    <col min="10766" max="10766" width="5.25" style="921" customWidth="1"/>
    <col min="10767" max="10767" width="2.625" style="921" customWidth="1"/>
    <col min="10768" max="10768" width="4.375" style="921" customWidth="1"/>
    <col min="10769" max="10769" width="5" style="921" customWidth="1"/>
    <col min="10770" max="11008" width="9" style="921"/>
    <col min="11009" max="11009" width="2.125" style="921" customWidth="1"/>
    <col min="11010" max="11010" width="5.75" style="921" customWidth="1"/>
    <col min="11011" max="11011" width="4.875" style="921" customWidth="1"/>
    <col min="11012" max="11012" width="2.75" style="921" customWidth="1"/>
    <col min="11013" max="11013" width="6.75" style="921" customWidth="1"/>
    <col min="11014" max="11014" width="2.875" style="921" customWidth="1"/>
    <col min="11015" max="11015" width="4.25" style="921" customWidth="1"/>
    <col min="11016" max="11016" width="7.25" style="921" customWidth="1"/>
    <col min="11017" max="11017" width="8.625" style="921" customWidth="1"/>
    <col min="11018" max="11018" width="6.75" style="921" customWidth="1"/>
    <col min="11019" max="11019" width="4.5" style="921" customWidth="1"/>
    <col min="11020" max="11020" width="1.875" style="921" customWidth="1"/>
    <col min="11021" max="11021" width="13.625" style="921" customWidth="1"/>
    <col min="11022" max="11022" width="5.25" style="921" customWidth="1"/>
    <col min="11023" max="11023" width="2.625" style="921" customWidth="1"/>
    <col min="11024" max="11024" width="4.375" style="921" customWidth="1"/>
    <col min="11025" max="11025" width="5" style="921" customWidth="1"/>
    <col min="11026" max="11264" width="9" style="921"/>
    <col min="11265" max="11265" width="2.125" style="921" customWidth="1"/>
    <col min="11266" max="11266" width="5.75" style="921" customWidth="1"/>
    <col min="11267" max="11267" width="4.875" style="921" customWidth="1"/>
    <col min="11268" max="11268" width="2.75" style="921" customWidth="1"/>
    <col min="11269" max="11269" width="6.75" style="921" customWidth="1"/>
    <col min="11270" max="11270" width="2.875" style="921" customWidth="1"/>
    <col min="11271" max="11271" width="4.25" style="921" customWidth="1"/>
    <col min="11272" max="11272" width="7.25" style="921" customWidth="1"/>
    <col min="11273" max="11273" width="8.625" style="921" customWidth="1"/>
    <col min="11274" max="11274" width="6.75" style="921" customWidth="1"/>
    <col min="11275" max="11275" width="4.5" style="921" customWidth="1"/>
    <col min="11276" max="11276" width="1.875" style="921" customWidth="1"/>
    <col min="11277" max="11277" width="13.625" style="921" customWidth="1"/>
    <col min="11278" max="11278" width="5.25" style="921" customWidth="1"/>
    <col min="11279" max="11279" width="2.625" style="921" customWidth="1"/>
    <col min="11280" max="11280" width="4.375" style="921" customWidth="1"/>
    <col min="11281" max="11281" width="5" style="921" customWidth="1"/>
    <col min="11282" max="11520" width="9" style="921"/>
    <col min="11521" max="11521" width="2.125" style="921" customWidth="1"/>
    <col min="11522" max="11522" width="5.75" style="921" customWidth="1"/>
    <col min="11523" max="11523" width="4.875" style="921" customWidth="1"/>
    <col min="11524" max="11524" width="2.75" style="921" customWidth="1"/>
    <col min="11525" max="11525" width="6.75" style="921" customWidth="1"/>
    <col min="11526" max="11526" width="2.875" style="921" customWidth="1"/>
    <col min="11527" max="11527" width="4.25" style="921" customWidth="1"/>
    <col min="11528" max="11528" width="7.25" style="921" customWidth="1"/>
    <col min="11529" max="11529" width="8.625" style="921" customWidth="1"/>
    <col min="11530" max="11530" width="6.75" style="921" customWidth="1"/>
    <col min="11531" max="11531" width="4.5" style="921" customWidth="1"/>
    <col min="11532" max="11532" width="1.875" style="921" customWidth="1"/>
    <col min="11533" max="11533" width="13.625" style="921" customWidth="1"/>
    <col min="11534" max="11534" width="5.25" style="921" customWidth="1"/>
    <col min="11535" max="11535" width="2.625" style="921" customWidth="1"/>
    <col min="11536" max="11536" width="4.375" style="921" customWidth="1"/>
    <col min="11537" max="11537" width="5" style="921" customWidth="1"/>
    <col min="11538" max="11776" width="9" style="921"/>
    <col min="11777" max="11777" width="2.125" style="921" customWidth="1"/>
    <col min="11778" max="11778" width="5.75" style="921" customWidth="1"/>
    <col min="11779" max="11779" width="4.875" style="921" customWidth="1"/>
    <col min="11780" max="11780" width="2.75" style="921" customWidth="1"/>
    <col min="11781" max="11781" width="6.75" style="921" customWidth="1"/>
    <col min="11782" max="11782" width="2.875" style="921" customWidth="1"/>
    <col min="11783" max="11783" width="4.25" style="921" customWidth="1"/>
    <col min="11784" max="11784" width="7.25" style="921" customWidth="1"/>
    <col min="11785" max="11785" width="8.625" style="921" customWidth="1"/>
    <col min="11786" max="11786" width="6.75" style="921" customWidth="1"/>
    <col min="11787" max="11787" width="4.5" style="921" customWidth="1"/>
    <col min="11788" max="11788" width="1.875" style="921" customWidth="1"/>
    <col min="11789" max="11789" width="13.625" style="921" customWidth="1"/>
    <col min="11790" max="11790" width="5.25" style="921" customWidth="1"/>
    <col min="11791" max="11791" width="2.625" style="921" customWidth="1"/>
    <col min="11792" max="11792" width="4.375" style="921" customWidth="1"/>
    <col min="11793" max="11793" width="5" style="921" customWidth="1"/>
    <col min="11794" max="12032" width="9" style="921"/>
    <col min="12033" max="12033" width="2.125" style="921" customWidth="1"/>
    <col min="12034" max="12034" width="5.75" style="921" customWidth="1"/>
    <col min="12035" max="12035" width="4.875" style="921" customWidth="1"/>
    <col min="12036" max="12036" width="2.75" style="921" customWidth="1"/>
    <col min="12037" max="12037" width="6.75" style="921" customWidth="1"/>
    <col min="12038" max="12038" width="2.875" style="921" customWidth="1"/>
    <col min="12039" max="12039" width="4.25" style="921" customWidth="1"/>
    <col min="12040" max="12040" width="7.25" style="921" customWidth="1"/>
    <col min="12041" max="12041" width="8.625" style="921" customWidth="1"/>
    <col min="12042" max="12042" width="6.75" style="921" customWidth="1"/>
    <col min="12043" max="12043" width="4.5" style="921" customWidth="1"/>
    <col min="12044" max="12044" width="1.875" style="921" customWidth="1"/>
    <col min="12045" max="12045" width="13.625" style="921" customWidth="1"/>
    <col min="12046" max="12046" width="5.25" style="921" customWidth="1"/>
    <col min="12047" max="12047" width="2.625" style="921" customWidth="1"/>
    <col min="12048" max="12048" width="4.375" style="921" customWidth="1"/>
    <col min="12049" max="12049" width="5" style="921" customWidth="1"/>
    <col min="12050" max="12288" width="9" style="921"/>
    <col min="12289" max="12289" width="2.125" style="921" customWidth="1"/>
    <col min="12290" max="12290" width="5.75" style="921" customWidth="1"/>
    <col min="12291" max="12291" width="4.875" style="921" customWidth="1"/>
    <col min="12292" max="12292" width="2.75" style="921" customWidth="1"/>
    <col min="12293" max="12293" width="6.75" style="921" customWidth="1"/>
    <col min="12294" max="12294" width="2.875" style="921" customWidth="1"/>
    <col min="12295" max="12295" width="4.25" style="921" customWidth="1"/>
    <col min="12296" max="12296" width="7.25" style="921" customWidth="1"/>
    <col min="12297" max="12297" width="8.625" style="921" customWidth="1"/>
    <col min="12298" max="12298" width="6.75" style="921" customWidth="1"/>
    <col min="12299" max="12299" width="4.5" style="921" customWidth="1"/>
    <col min="12300" max="12300" width="1.875" style="921" customWidth="1"/>
    <col min="12301" max="12301" width="13.625" style="921" customWidth="1"/>
    <col min="12302" max="12302" width="5.25" style="921" customWidth="1"/>
    <col min="12303" max="12303" width="2.625" style="921" customWidth="1"/>
    <col min="12304" max="12304" width="4.375" style="921" customWidth="1"/>
    <col min="12305" max="12305" width="5" style="921" customWidth="1"/>
    <col min="12306" max="12544" width="9" style="921"/>
    <col min="12545" max="12545" width="2.125" style="921" customWidth="1"/>
    <col min="12546" max="12546" width="5.75" style="921" customWidth="1"/>
    <col min="12547" max="12547" width="4.875" style="921" customWidth="1"/>
    <col min="12548" max="12548" width="2.75" style="921" customWidth="1"/>
    <col min="12549" max="12549" width="6.75" style="921" customWidth="1"/>
    <col min="12550" max="12550" width="2.875" style="921" customWidth="1"/>
    <col min="12551" max="12551" width="4.25" style="921" customWidth="1"/>
    <col min="12552" max="12552" width="7.25" style="921" customWidth="1"/>
    <col min="12553" max="12553" width="8.625" style="921" customWidth="1"/>
    <col min="12554" max="12554" width="6.75" style="921" customWidth="1"/>
    <col min="12555" max="12555" width="4.5" style="921" customWidth="1"/>
    <col min="12556" max="12556" width="1.875" style="921" customWidth="1"/>
    <col min="12557" max="12557" width="13.625" style="921" customWidth="1"/>
    <col min="12558" max="12558" width="5.25" style="921" customWidth="1"/>
    <col min="12559" max="12559" width="2.625" style="921" customWidth="1"/>
    <col min="12560" max="12560" width="4.375" style="921" customWidth="1"/>
    <col min="12561" max="12561" width="5" style="921" customWidth="1"/>
    <col min="12562" max="12800" width="9" style="921"/>
    <col min="12801" max="12801" width="2.125" style="921" customWidth="1"/>
    <col min="12802" max="12802" width="5.75" style="921" customWidth="1"/>
    <col min="12803" max="12803" width="4.875" style="921" customWidth="1"/>
    <col min="12804" max="12804" width="2.75" style="921" customWidth="1"/>
    <col min="12805" max="12805" width="6.75" style="921" customWidth="1"/>
    <col min="12806" max="12806" width="2.875" style="921" customWidth="1"/>
    <col min="12807" max="12807" width="4.25" style="921" customWidth="1"/>
    <col min="12808" max="12808" width="7.25" style="921" customWidth="1"/>
    <col min="12809" max="12809" width="8.625" style="921" customWidth="1"/>
    <col min="12810" max="12810" width="6.75" style="921" customWidth="1"/>
    <col min="12811" max="12811" width="4.5" style="921" customWidth="1"/>
    <col min="12812" max="12812" width="1.875" style="921" customWidth="1"/>
    <col min="12813" max="12813" width="13.625" style="921" customWidth="1"/>
    <col min="12814" max="12814" width="5.25" style="921" customWidth="1"/>
    <col min="12815" max="12815" width="2.625" style="921" customWidth="1"/>
    <col min="12816" max="12816" width="4.375" style="921" customWidth="1"/>
    <col min="12817" max="12817" width="5" style="921" customWidth="1"/>
    <col min="12818" max="13056" width="9" style="921"/>
    <col min="13057" max="13057" width="2.125" style="921" customWidth="1"/>
    <col min="13058" max="13058" width="5.75" style="921" customWidth="1"/>
    <col min="13059" max="13059" width="4.875" style="921" customWidth="1"/>
    <col min="13060" max="13060" width="2.75" style="921" customWidth="1"/>
    <col min="13061" max="13061" width="6.75" style="921" customWidth="1"/>
    <col min="13062" max="13062" width="2.875" style="921" customWidth="1"/>
    <col min="13063" max="13063" width="4.25" style="921" customWidth="1"/>
    <col min="13064" max="13064" width="7.25" style="921" customWidth="1"/>
    <col min="13065" max="13065" width="8.625" style="921" customWidth="1"/>
    <col min="13066" max="13066" width="6.75" style="921" customWidth="1"/>
    <col min="13067" max="13067" width="4.5" style="921" customWidth="1"/>
    <col min="13068" max="13068" width="1.875" style="921" customWidth="1"/>
    <col min="13069" max="13069" width="13.625" style="921" customWidth="1"/>
    <col min="13070" max="13070" width="5.25" style="921" customWidth="1"/>
    <col min="13071" max="13071" width="2.625" style="921" customWidth="1"/>
    <col min="13072" max="13072" width="4.375" style="921" customWidth="1"/>
    <col min="13073" max="13073" width="5" style="921" customWidth="1"/>
    <col min="13074" max="13312" width="9" style="921"/>
    <col min="13313" max="13313" width="2.125" style="921" customWidth="1"/>
    <col min="13314" max="13314" width="5.75" style="921" customWidth="1"/>
    <col min="13315" max="13315" width="4.875" style="921" customWidth="1"/>
    <col min="13316" max="13316" width="2.75" style="921" customWidth="1"/>
    <col min="13317" max="13317" width="6.75" style="921" customWidth="1"/>
    <col min="13318" max="13318" width="2.875" style="921" customWidth="1"/>
    <col min="13319" max="13319" width="4.25" style="921" customWidth="1"/>
    <col min="13320" max="13320" width="7.25" style="921" customWidth="1"/>
    <col min="13321" max="13321" width="8.625" style="921" customWidth="1"/>
    <col min="13322" max="13322" width="6.75" style="921" customWidth="1"/>
    <col min="13323" max="13323" width="4.5" style="921" customWidth="1"/>
    <col min="13324" max="13324" width="1.875" style="921" customWidth="1"/>
    <col min="13325" max="13325" width="13.625" style="921" customWidth="1"/>
    <col min="13326" max="13326" width="5.25" style="921" customWidth="1"/>
    <col min="13327" max="13327" width="2.625" style="921" customWidth="1"/>
    <col min="13328" max="13328" width="4.375" style="921" customWidth="1"/>
    <col min="13329" max="13329" width="5" style="921" customWidth="1"/>
    <col min="13330" max="13568" width="9" style="921"/>
    <col min="13569" max="13569" width="2.125" style="921" customWidth="1"/>
    <col min="13570" max="13570" width="5.75" style="921" customWidth="1"/>
    <col min="13571" max="13571" width="4.875" style="921" customWidth="1"/>
    <col min="13572" max="13572" width="2.75" style="921" customWidth="1"/>
    <col min="13573" max="13573" width="6.75" style="921" customWidth="1"/>
    <col min="13574" max="13574" width="2.875" style="921" customWidth="1"/>
    <col min="13575" max="13575" width="4.25" style="921" customWidth="1"/>
    <col min="13576" max="13576" width="7.25" style="921" customWidth="1"/>
    <col min="13577" max="13577" width="8.625" style="921" customWidth="1"/>
    <col min="13578" max="13578" width="6.75" style="921" customWidth="1"/>
    <col min="13579" max="13579" width="4.5" style="921" customWidth="1"/>
    <col min="13580" max="13580" width="1.875" style="921" customWidth="1"/>
    <col min="13581" max="13581" width="13.625" style="921" customWidth="1"/>
    <col min="13582" max="13582" width="5.25" style="921" customWidth="1"/>
    <col min="13583" max="13583" width="2.625" style="921" customWidth="1"/>
    <col min="13584" max="13584" width="4.375" style="921" customWidth="1"/>
    <col min="13585" max="13585" width="5" style="921" customWidth="1"/>
    <col min="13586" max="13824" width="9" style="921"/>
    <col min="13825" max="13825" width="2.125" style="921" customWidth="1"/>
    <col min="13826" max="13826" width="5.75" style="921" customWidth="1"/>
    <col min="13827" max="13827" width="4.875" style="921" customWidth="1"/>
    <col min="13828" max="13828" width="2.75" style="921" customWidth="1"/>
    <col min="13829" max="13829" width="6.75" style="921" customWidth="1"/>
    <col min="13830" max="13830" width="2.875" style="921" customWidth="1"/>
    <col min="13831" max="13831" width="4.25" style="921" customWidth="1"/>
    <col min="13832" max="13832" width="7.25" style="921" customWidth="1"/>
    <col min="13833" max="13833" width="8.625" style="921" customWidth="1"/>
    <col min="13834" max="13834" width="6.75" style="921" customWidth="1"/>
    <col min="13835" max="13835" width="4.5" style="921" customWidth="1"/>
    <col min="13836" max="13836" width="1.875" style="921" customWidth="1"/>
    <col min="13837" max="13837" width="13.625" style="921" customWidth="1"/>
    <col min="13838" max="13838" width="5.25" style="921" customWidth="1"/>
    <col min="13839" max="13839" width="2.625" style="921" customWidth="1"/>
    <col min="13840" max="13840" width="4.375" style="921" customWidth="1"/>
    <col min="13841" max="13841" width="5" style="921" customWidth="1"/>
    <col min="13842" max="14080" width="9" style="921"/>
    <col min="14081" max="14081" width="2.125" style="921" customWidth="1"/>
    <col min="14082" max="14082" width="5.75" style="921" customWidth="1"/>
    <col min="14083" max="14083" width="4.875" style="921" customWidth="1"/>
    <col min="14084" max="14084" width="2.75" style="921" customWidth="1"/>
    <col min="14085" max="14085" width="6.75" style="921" customWidth="1"/>
    <col min="14086" max="14086" width="2.875" style="921" customWidth="1"/>
    <col min="14087" max="14087" width="4.25" style="921" customWidth="1"/>
    <col min="14088" max="14088" width="7.25" style="921" customWidth="1"/>
    <col min="14089" max="14089" width="8.625" style="921" customWidth="1"/>
    <col min="14090" max="14090" width="6.75" style="921" customWidth="1"/>
    <col min="14091" max="14091" width="4.5" style="921" customWidth="1"/>
    <col min="14092" max="14092" width="1.875" style="921" customWidth="1"/>
    <col min="14093" max="14093" width="13.625" style="921" customWidth="1"/>
    <col min="14094" max="14094" width="5.25" style="921" customWidth="1"/>
    <col min="14095" max="14095" width="2.625" style="921" customWidth="1"/>
    <col min="14096" max="14096" width="4.375" style="921" customWidth="1"/>
    <col min="14097" max="14097" width="5" style="921" customWidth="1"/>
    <col min="14098" max="14336" width="9" style="921"/>
    <col min="14337" max="14337" width="2.125" style="921" customWidth="1"/>
    <col min="14338" max="14338" width="5.75" style="921" customWidth="1"/>
    <col min="14339" max="14339" width="4.875" style="921" customWidth="1"/>
    <col min="14340" max="14340" width="2.75" style="921" customWidth="1"/>
    <col min="14341" max="14341" width="6.75" style="921" customWidth="1"/>
    <col min="14342" max="14342" width="2.875" style="921" customWidth="1"/>
    <col min="14343" max="14343" width="4.25" style="921" customWidth="1"/>
    <col min="14344" max="14344" width="7.25" style="921" customWidth="1"/>
    <col min="14345" max="14345" width="8.625" style="921" customWidth="1"/>
    <col min="14346" max="14346" width="6.75" style="921" customWidth="1"/>
    <col min="14347" max="14347" width="4.5" style="921" customWidth="1"/>
    <col min="14348" max="14348" width="1.875" style="921" customWidth="1"/>
    <col min="14349" max="14349" width="13.625" style="921" customWidth="1"/>
    <col min="14350" max="14350" width="5.25" style="921" customWidth="1"/>
    <col min="14351" max="14351" width="2.625" style="921" customWidth="1"/>
    <col min="14352" max="14352" width="4.375" style="921" customWidth="1"/>
    <col min="14353" max="14353" width="5" style="921" customWidth="1"/>
    <col min="14354" max="14592" width="9" style="921"/>
    <col min="14593" max="14593" width="2.125" style="921" customWidth="1"/>
    <col min="14594" max="14594" width="5.75" style="921" customWidth="1"/>
    <col min="14595" max="14595" width="4.875" style="921" customWidth="1"/>
    <col min="14596" max="14596" width="2.75" style="921" customWidth="1"/>
    <col min="14597" max="14597" width="6.75" style="921" customWidth="1"/>
    <col min="14598" max="14598" width="2.875" style="921" customWidth="1"/>
    <col min="14599" max="14599" width="4.25" style="921" customWidth="1"/>
    <col min="14600" max="14600" width="7.25" style="921" customWidth="1"/>
    <col min="14601" max="14601" width="8.625" style="921" customWidth="1"/>
    <col min="14602" max="14602" width="6.75" style="921" customWidth="1"/>
    <col min="14603" max="14603" width="4.5" style="921" customWidth="1"/>
    <col min="14604" max="14604" width="1.875" style="921" customWidth="1"/>
    <col min="14605" max="14605" width="13.625" style="921" customWidth="1"/>
    <col min="14606" max="14606" width="5.25" style="921" customWidth="1"/>
    <col min="14607" max="14607" width="2.625" style="921" customWidth="1"/>
    <col min="14608" max="14608" width="4.375" style="921" customWidth="1"/>
    <col min="14609" max="14609" width="5" style="921" customWidth="1"/>
    <col min="14610" max="14848" width="9" style="921"/>
    <col min="14849" max="14849" width="2.125" style="921" customWidth="1"/>
    <col min="14850" max="14850" width="5.75" style="921" customWidth="1"/>
    <col min="14851" max="14851" width="4.875" style="921" customWidth="1"/>
    <col min="14852" max="14852" width="2.75" style="921" customWidth="1"/>
    <col min="14853" max="14853" width="6.75" style="921" customWidth="1"/>
    <col min="14854" max="14854" width="2.875" style="921" customWidth="1"/>
    <col min="14855" max="14855" width="4.25" style="921" customWidth="1"/>
    <col min="14856" max="14856" width="7.25" style="921" customWidth="1"/>
    <col min="14857" max="14857" width="8.625" style="921" customWidth="1"/>
    <col min="14858" max="14858" width="6.75" style="921" customWidth="1"/>
    <col min="14859" max="14859" width="4.5" style="921" customWidth="1"/>
    <col min="14860" max="14860" width="1.875" style="921" customWidth="1"/>
    <col min="14861" max="14861" width="13.625" style="921" customWidth="1"/>
    <col min="14862" max="14862" width="5.25" style="921" customWidth="1"/>
    <col min="14863" max="14863" width="2.625" style="921" customWidth="1"/>
    <col min="14864" max="14864" width="4.375" style="921" customWidth="1"/>
    <col min="14865" max="14865" width="5" style="921" customWidth="1"/>
    <col min="14866" max="15104" width="9" style="921"/>
    <col min="15105" max="15105" width="2.125" style="921" customWidth="1"/>
    <col min="15106" max="15106" width="5.75" style="921" customWidth="1"/>
    <col min="15107" max="15107" width="4.875" style="921" customWidth="1"/>
    <col min="15108" max="15108" width="2.75" style="921" customWidth="1"/>
    <col min="15109" max="15109" width="6.75" style="921" customWidth="1"/>
    <col min="15110" max="15110" width="2.875" style="921" customWidth="1"/>
    <col min="15111" max="15111" width="4.25" style="921" customWidth="1"/>
    <col min="15112" max="15112" width="7.25" style="921" customWidth="1"/>
    <col min="15113" max="15113" width="8.625" style="921" customWidth="1"/>
    <col min="15114" max="15114" width="6.75" style="921" customWidth="1"/>
    <col min="15115" max="15115" width="4.5" style="921" customWidth="1"/>
    <col min="15116" max="15116" width="1.875" style="921" customWidth="1"/>
    <col min="15117" max="15117" width="13.625" style="921" customWidth="1"/>
    <col min="15118" max="15118" width="5.25" style="921" customWidth="1"/>
    <col min="15119" max="15119" width="2.625" style="921" customWidth="1"/>
    <col min="15120" max="15120" width="4.375" style="921" customWidth="1"/>
    <col min="15121" max="15121" width="5" style="921" customWidth="1"/>
    <col min="15122" max="15360" width="9" style="921"/>
    <col min="15361" max="15361" width="2.125" style="921" customWidth="1"/>
    <col min="15362" max="15362" width="5.75" style="921" customWidth="1"/>
    <col min="15363" max="15363" width="4.875" style="921" customWidth="1"/>
    <col min="15364" max="15364" width="2.75" style="921" customWidth="1"/>
    <col min="15365" max="15365" width="6.75" style="921" customWidth="1"/>
    <col min="15366" max="15366" width="2.875" style="921" customWidth="1"/>
    <col min="15367" max="15367" width="4.25" style="921" customWidth="1"/>
    <col min="15368" max="15368" width="7.25" style="921" customWidth="1"/>
    <col min="15369" max="15369" width="8.625" style="921" customWidth="1"/>
    <col min="15370" max="15370" width="6.75" style="921" customWidth="1"/>
    <col min="15371" max="15371" width="4.5" style="921" customWidth="1"/>
    <col min="15372" max="15372" width="1.875" style="921" customWidth="1"/>
    <col min="15373" max="15373" width="13.625" style="921" customWidth="1"/>
    <col min="15374" max="15374" width="5.25" style="921" customWidth="1"/>
    <col min="15375" max="15375" width="2.625" style="921" customWidth="1"/>
    <col min="15376" max="15376" width="4.375" style="921" customWidth="1"/>
    <col min="15377" max="15377" width="5" style="921" customWidth="1"/>
    <col min="15378" max="15616" width="9" style="921"/>
    <col min="15617" max="15617" width="2.125" style="921" customWidth="1"/>
    <col min="15618" max="15618" width="5.75" style="921" customWidth="1"/>
    <col min="15619" max="15619" width="4.875" style="921" customWidth="1"/>
    <col min="15620" max="15620" width="2.75" style="921" customWidth="1"/>
    <col min="15621" max="15621" width="6.75" style="921" customWidth="1"/>
    <col min="15622" max="15622" width="2.875" style="921" customWidth="1"/>
    <col min="15623" max="15623" width="4.25" style="921" customWidth="1"/>
    <col min="15624" max="15624" width="7.25" style="921" customWidth="1"/>
    <col min="15625" max="15625" width="8.625" style="921" customWidth="1"/>
    <col min="15626" max="15626" width="6.75" style="921" customWidth="1"/>
    <col min="15627" max="15627" width="4.5" style="921" customWidth="1"/>
    <col min="15628" max="15628" width="1.875" style="921" customWidth="1"/>
    <col min="15629" max="15629" width="13.625" style="921" customWidth="1"/>
    <col min="15630" max="15630" width="5.25" style="921" customWidth="1"/>
    <col min="15631" max="15631" width="2.625" style="921" customWidth="1"/>
    <col min="15632" max="15632" width="4.375" style="921" customWidth="1"/>
    <col min="15633" max="15633" width="5" style="921" customWidth="1"/>
    <col min="15634" max="15872" width="9" style="921"/>
    <col min="15873" max="15873" width="2.125" style="921" customWidth="1"/>
    <col min="15874" max="15874" width="5.75" style="921" customWidth="1"/>
    <col min="15875" max="15875" width="4.875" style="921" customWidth="1"/>
    <col min="15876" max="15876" width="2.75" style="921" customWidth="1"/>
    <col min="15877" max="15877" width="6.75" style="921" customWidth="1"/>
    <col min="15878" max="15878" width="2.875" style="921" customWidth="1"/>
    <col min="15879" max="15879" width="4.25" style="921" customWidth="1"/>
    <col min="15880" max="15880" width="7.25" style="921" customWidth="1"/>
    <col min="15881" max="15881" width="8.625" style="921" customWidth="1"/>
    <col min="15882" max="15882" width="6.75" style="921" customWidth="1"/>
    <col min="15883" max="15883" width="4.5" style="921" customWidth="1"/>
    <col min="15884" max="15884" width="1.875" style="921" customWidth="1"/>
    <col min="15885" max="15885" width="13.625" style="921" customWidth="1"/>
    <col min="15886" max="15886" width="5.25" style="921" customWidth="1"/>
    <col min="15887" max="15887" width="2.625" style="921" customWidth="1"/>
    <col min="15888" max="15888" width="4.375" style="921" customWidth="1"/>
    <col min="15889" max="15889" width="5" style="921" customWidth="1"/>
    <col min="15890" max="16128" width="9" style="921"/>
    <col min="16129" max="16129" width="2.125" style="921" customWidth="1"/>
    <col min="16130" max="16130" width="5.75" style="921" customWidth="1"/>
    <col min="16131" max="16131" width="4.875" style="921" customWidth="1"/>
    <col min="16132" max="16132" width="2.75" style="921" customWidth="1"/>
    <col min="16133" max="16133" width="6.75" style="921" customWidth="1"/>
    <col min="16134" max="16134" width="2.875" style="921" customWidth="1"/>
    <col min="16135" max="16135" width="4.25" style="921" customWidth="1"/>
    <col min="16136" max="16136" width="7.25" style="921" customWidth="1"/>
    <col min="16137" max="16137" width="8.625" style="921" customWidth="1"/>
    <col min="16138" max="16138" width="6.75" style="921" customWidth="1"/>
    <col min="16139" max="16139" width="4.5" style="921" customWidth="1"/>
    <col min="16140" max="16140" width="1.875" style="921" customWidth="1"/>
    <col min="16141" max="16141" width="13.625" style="921" customWidth="1"/>
    <col min="16142" max="16142" width="5.25" style="921" customWidth="1"/>
    <col min="16143" max="16143" width="2.625" style="921" customWidth="1"/>
    <col min="16144" max="16144" width="4.375" style="921" customWidth="1"/>
    <col min="16145" max="16145" width="5" style="921" customWidth="1"/>
    <col min="16146" max="16384" width="9" style="921"/>
  </cols>
  <sheetData>
    <row r="1" spans="1:16">
      <c r="A1" s="600" t="s">
        <v>2122</v>
      </c>
    </row>
    <row r="2" spans="1:16">
      <c r="A2" s="600"/>
    </row>
    <row r="3" spans="1:16">
      <c r="L3" s="1951" t="s">
        <v>2123</v>
      </c>
      <c r="M3" s="1951"/>
      <c r="N3" s="1951"/>
      <c r="O3" s="1951"/>
      <c r="P3" s="1951"/>
    </row>
    <row r="4" spans="1:16">
      <c r="A4" s="600"/>
      <c r="B4" s="827" t="str">
        <f>入力欄!U8</f>
        <v>沖縄県公営企業管理者</v>
      </c>
    </row>
    <row r="5" spans="1:16">
      <c r="B5" s="827" t="str">
        <f>入力欄!U9</f>
        <v>企業局長 　宮城　力　　殿</v>
      </c>
      <c r="C5" s="826"/>
    </row>
    <row r="7" spans="1:16">
      <c r="J7" s="922" t="s">
        <v>614</v>
      </c>
      <c r="K7" s="1954" t="str">
        <f>+入力欄!M26</f>
        <v>沖縄県那覇市○○－○　○○ビル○階</v>
      </c>
      <c r="L7" s="1954"/>
      <c r="M7" s="1954"/>
      <c r="N7" s="1954"/>
      <c r="O7" s="1954"/>
      <c r="P7" s="1954"/>
    </row>
    <row r="8" spans="1:16" ht="12" customHeight="1">
      <c r="K8" s="828" t="str">
        <f>+入力欄!M27</f>
        <v>株式会社　○○建設</v>
      </c>
      <c r="M8" s="923"/>
      <c r="N8" s="923"/>
    </row>
    <row r="9" spans="1:16">
      <c r="C9" s="921" t="s">
        <v>2124</v>
      </c>
      <c r="K9" s="828" t="str">
        <f>+入力欄!M28</f>
        <v>代表取締役　△△　△△</v>
      </c>
    </row>
    <row r="10" spans="1:16" ht="12.75" customHeight="1">
      <c r="M10" s="1950"/>
      <c r="N10" s="1950"/>
    </row>
    <row r="11" spans="1:16" ht="15.75" customHeight="1">
      <c r="C11" s="924"/>
      <c r="D11" s="924"/>
      <c r="E11" s="925"/>
      <c r="F11" s="925"/>
      <c r="G11" s="925"/>
      <c r="H11" s="925"/>
      <c r="I11" s="925"/>
      <c r="K11" s="1299"/>
      <c r="M11" s="925"/>
      <c r="N11" s="925"/>
      <c r="O11" s="1299"/>
      <c r="P11" s="925"/>
    </row>
    <row r="12" spans="1:16" ht="15.75" customHeight="1">
      <c r="C12" s="924"/>
      <c r="D12" s="924"/>
      <c r="E12" s="925"/>
      <c r="F12" s="925"/>
      <c r="G12" s="925"/>
      <c r="H12" s="925"/>
      <c r="I12" s="925"/>
      <c r="J12" s="1299"/>
      <c r="L12" s="925"/>
      <c r="M12" s="925"/>
      <c r="N12" s="925"/>
      <c r="O12" s="1299"/>
      <c r="P12" s="925"/>
    </row>
    <row r="14" spans="1:16" ht="18.75">
      <c r="A14" s="1952" t="s">
        <v>2125</v>
      </c>
      <c r="B14" s="1952"/>
      <c r="C14" s="1952"/>
      <c r="D14" s="1952"/>
      <c r="E14" s="1952"/>
      <c r="F14" s="1952"/>
      <c r="G14" s="1952"/>
      <c r="H14" s="1952"/>
      <c r="I14" s="1952"/>
      <c r="J14" s="1952"/>
      <c r="K14" s="1952"/>
      <c r="L14" s="1952"/>
      <c r="M14" s="1952"/>
      <c r="N14" s="1952"/>
      <c r="O14" s="1952"/>
      <c r="P14" s="1952"/>
    </row>
    <row r="16" spans="1:16">
      <c r="C16" s="921" t="s">
        <v>1365</v>
      </c>
    </row>
    <row r="18" spans="1:16" ht="21.95" customHeight="1"/>
    <row r="19" spans="1:16">
      <c r="B19" s="1953" t="str">
        <f>+"　"&amp;入力欄!M18&amp;"付けをもって請負契約を締結した"&amp;入力欄!$D$16&amp;"の電気保安技術者を下記のとおり定めたので通知します。"</f>
        <v>　令和６年４月１日付けをもって請負契約を締結した○○○○○○工事（Ｒ６－１)の電気保安技術者を下記のとおり定めたので通知します。</v>
      </c>
      <c r="C19" s="1953"/>
      <c r="D19" s="1953"/>
      <c r="E19" s="1953"/>
      <c r="F19" s="1953"/>
      <c r="G19" s="1953"/>
      <c r="H19" s="1953"/>
      <c r="I19" s="1953"/>
      <c r="J19" s="1953"/>
      <c r="K19" s="1953"/>
      <c r="L19" s="1953"/>
      <c r="M19" s="1953"/>
      <c r="N19" s="1953"/>
      <c r="O19" s="1953"/>
      <c r="P19" s="1953"/>
    </row>
    <row r="20" spans="1:16">
      <c r="B20" s="1953"/>
      <c r="C20" s="1953"/>
      <c r="D20" s="1953"/>
      <c r="E20" s="1953"/>
      <c r="F20" s="1953"/>
      <c r="G20" s="1953"/>
      <c r="H20" s="1953"/>
      <c r="I20" s="1953"/>
      <c r="J20" s="1953"/>
      <c r="K20" s="1953"/>
      <c r="L20" s="1953"/>
      <c r="M20" s="1953"/>
      <c r="N20" s="1953"/>
      <c r="O20" s="1953"/>
      <c r="P20" s="1953"/>
    </row>
    <row r="24" spans="1:16">
      <c r="A24" s="1951" t="s">
        <v>2126</v>
      </c>
      <c r="B24" s="1951"/>
      <c r="C24" s="1951"/>
      <c r="D24" s="1951"/>
      <c r="E24" s="1951"/>
      <c r="F24" s="1951"/>
      <c r="G24" s="1951"/>
      <c r="H24" s="1951"/>
      <c r="I24" s="1951"/>
      <c r="J24" s="1951"/>
      <c r="K24" s="1951"/>
      <c r="L24" s="1951"/>
      <c r="M24" s="1951"/>
      <c r="N24" s="1951"/>
      <c r="O24" s="1951"/>
      <c r="P24" s="1951"/>
    </row>
    <row r="27" spans="1:16">
      <c r="C27" s="921" t="s">
        <v>2151</v>
      </c>
    </row>
    <row r="29" spans="1:16">
      <c r="C29" s="926" t="s">
        <v>2127</v>
      </c>
      <c r="D29" s="921" t="s">
        <v>2130</v>
      </c>
      <c r="G29" s="1950"/>
      <c r="H29" s="1950"/>
      <c r="I29" s="1950"/>
      <c r="J29" s="1950"/>
    </row>
    <row r="31" spans="1:16">
      <c r="C31" s="926" t="s">
        <v>2129</v>
      </c>
      <c r="D31" s="921" t="s">
        <v>2133</v>
      </c>
      <c r="G31" s="1950" t="s">
        <v>2152</v>
      </c>
      <c r="H31" s="1950"/>
      <c r="I31" s="1950"/>
      <c r="J31" s="1950"/>
    </row>
    <row r="33" spans="2:10">
      <c r="B33" s="921" t="s">
        <v>2131</v>
      </c>
      <c r="C33" s="926" t="s">
        <v>2132</v>
      </c>
      <c r="D33" s="921" t="s">
        <v>2128</v>
      </c>
    </row>
    <row r="34" spans="2:10">
      <c r="G34" s="923"/>
      <c r="H34" s="923"/>
      <c r="I34" s="923"/>
      <c r="J34" s="923"/>
    </row>
    <row r="35" spans="2:10">
      <c r="B35" s="921" t="s">
        <v>2134</v>
      </c>
      <c r="C35" s="926" t="s">
        <v>2135</v>
      </c>
      <c r="D35" s="921" t="s">
        <v>2136</v>
      </c>
      <c r="G35" s="923"/>
      <c r="H35" s="923"/>
      <c r="I35" s="923"/>
      <c r="J35" s="923"/>
    </row>
    <row r="36" spans="2:10">
      <c r="B36" s="921" t="s">
        <v>2137</v>
      </c>
    </row>
    <row r="37" spans="2:10">
      <c r="B37" s="921" t="s">
        <v>2138</v>
      </c>
      <c r="C37" s="926" t="s">
        <v>2139</v>
      </c>
      <c r="D37" s="921" t="s">
        <v>2140</v>
      </c>
      <c r="G37" s="1950"/>
      <c r="H37" s="1950"/>
      <c r="I37" s="1950"/>
      <c r="J37" s="1950"/>
    </row>
    <row r="39" spans="2:10">
      <c r="C39" s="927" t="s">
        <v>2141</v>
      </c>
    </row>
    <row r="41" spans="2:10">
      <c r="C41" s="926" t="s">
        <v>2153</v>
      </c>
      <c r="D41" s="921" t="s">
        <v>2154</v>
      </c>
      <c r="G41" s="921" t="s">
        <v>2155</v>
      </c>
    </row>
  </sheetData>
  <mergeCells count="9">
    <mergeCell ref="G29:J29"/>
    <mergeCell ref="G31:J31"/>
    <mergeCell ref="G37:J37"/>
    <mergeCell ref="L3:P3"/>
    <mergeCell ref="M10:N10"/>
    <mergeCell ref="A14:P14"/>
    <mergeCell ref="A24:P24"/>
    <mergeCell ref="B19:P20"/>
    <mergeCell ref="K7:P7"/>
  </mergeCells>
  <phoneticPr fontId="2"/>
  <printOptions horizontalCentered="1"/>
  <pageMargins left="0.51181102362204722" right="0.55118110236220474" top="0.98425196850393704" bottom="0.98425196850393704" header="0.51181102362204722" footer="0.51181102362204722"/>
  <pageSetup paperSize="9" orientation="portrait" blackAndWhite="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1"/>
  <sheetViews>
    <sheetView view="pageBreakPreview" zoomScaleNormal="100" zoomScaleSheetLayoutView="100" workbookViewId="0">
      <selection activeCell="F8" sqref="F8"/>
    </sheetView>
  </sheetViews>
  <sheetFormatPr defaultRowHeight="13.5"/>
  <cols>
    <col min="1" max="1" width="5.75" style="921" customWidth="1"/>
    <col min="2" max="2" width="4.875" style="921" customWidth="1"/>
    <col min="3" max="3" width="2.75" style="921" customWidth="1"/>
    <col min="4" max="4" width="6.75" style="921" customWidth="1"/>
    <col min="5" max="5" width="12.875" style="921" customWidth="1"/>
    <col min="6" max="6" width="10.625" style="921" customWidth="1"/>
    <col min="7" max="10" width="6.75" style="921" customWidth="1"/>
    <col min="11" max="11" width="3.75" style="921" customWidth="1"/>
    <col min="12" max="12" width="2.625" style="921" customWidth="1"/>
    <col min="13" max="13" width="6.75" style="921" customWidth="1"/>
    <col min="14" max="256" width="9" style="921"/>
    <col min="257" max="257" width="5.75" style="921" customWidth="1"/>
    <col min="258" max="258" width="4.875" style="921" customWidth="1"/>
    <col min="259" max="259" width="2.75" style="921" customWidth="1"/>
    <col min="260" max="260" width="6.75" style="921" customWidth="1"/>
    <col min="261" max="261" width="12.875" style="921" customWidth="1"/>
    <col min="262" max="262" width="10.625" style="921" customWidth="1"/>
    <col min="263" max="266" width="6.75" style="921" customWidth="1"/>
    <col min="267" max="267" width="3.75" style="921" customWidth="1"/>
    <col min="268" max="268" width="2.625" style="921" customWidth="1"/>
    <col min="269" max="269" width="6.75" style="921" customWidth="1"/>
    <col min="270" max="512" width="9" style="921"/>
    <col min="513" max="513" width="5.75" style="921" customWidth="1"/>
    <col min="514" max="514" width="4.875" style="921" customWidth="1"/>
    <col min="515" max="515" width="2.75" style="921" customWidth="1"/>
    <col min="516" max="516" width="6.75" style="921" customWidth="1"/>
    <col min="517" max="517" width="12.875" style="921" customWidth="1"/>
    <col min="518" max="518" width="10.625" style="921" customWidth="1"/>
    <col min="519" max="522" width="6.75" style="921" customWidth="1"/>
    <col min="523" max="523" width="3.75" style="921" customWidth="1"/>
    <col min="524" max="524" width="2.625" style="921" customWidth="1"/>
    <col min="525" max="525" width="6.75" style="921" customWidth="1"/>
    <col min="526" max="768" width="9" style="921"/>
    <col min="769" max="769" width="5.75" style="921" customWidth="1"/>
    <col min="770" max="770" width="4.875" style="921" customWidth="1"/>
    <col min="771" max="771" width="2.75" style="921" customWidth="1"/>
    <col min="772" max="772" width="6.75" style="921" customWidth="1"/>
    <col min="773" max="773" width="12.875" style="921" customWidth="1"/>
    <col min="774" max="774" width="10.625" style="921" customWidth="1"/>
    <col min="775" max="778" width="6.75" style="921" customWidth="1"/>
    <col min="779" max="779" width="3.75" style="921" customWidth="1"/>
    <col min="780" max="780" width="2.625" style="921" customWidth="1"/>
    <col min="781" max="781" width="6.75" style="921" customWidth="1"/>
    <col min="782" max="1024" width="9" style="921"/>
    <col min="1025" max="1025" width="5.75" style="921" customWidth="1"/>
    <col min="1026" max="1026" width="4.875" style="921" customWidth="1"/>
    <col min="1027" max="1027" width="2.75" style="921" customWidth="1"/>
    <col min="1028" max="1028" width="6.75" style="921" customWidth="1"/>
    <col min="1029" max="1029" width="12.875" style="921" customWidth="1"/>
    <col min="1030" max="1030" width="10.625" style="921" customWidth="1"/>
    <col min="1031" max="1034" width="6.75" style="921" customWidth="1"/>
    <col min="1035" max="1035" width="3.75" style="921" customWidth="1"/>
    <col min="1036" max="1036" width="2.625" style="921" customWidth="1"/>
    <col min="1037" max="1037" width="6.75" style="921" customWidth="1"/>
    <col min="1038" max="1280" width="9" style="921"/>
    <col min="1281" max="1281" width="5.75" style="921" customWidth="1"/>
    <col min="1282" max="1282" width="4.875" style="921" customWidth="1"/>
    <col min="1283" max="1283" width="2.75" style="921" customWidth="1"/>
    <col min="1284" max="1284" width="6.75" style="921" customWidth="1"/>
    <col min="1285" max="1285" width="12.875" style="921" customWidth="1"/>
    <col min="1286" max="1286" width="10.625" style="921" customWidth="1"/>
    <col min="1287" max="1290" width="6.75" style="921" customWidth="1"/>
    <col min="1291" max="1291" width="3.75" style="921" customWidth="1"/>
    <col min="1292" max="1292" width="2.625" style="921" customWidth="1"/>
    <col min="1293" max="1293" width="6.75" style="921" customWidth="1"/>
    <col min="1294" max="1536" width="9" style="921"/>
    <col min="1537" max="1537" width="5.75" style="921" customWidth="1"/>
    <col min="1538" max="1538" width="4.875" style="921" customWidth="1"/>
    <col min="1539" max="1539" width="2.75" style="921" customWidth="1"/>
    <col min="1540" max="1540" width="6.75" style="921" customWidth="1"/>
    <col min="1541" max="1541" width="12.875" style="921" customWidth="1"/>
    <col min="1542" max="1542" width="10.625" style="921" customWidth="1"/>
    <col min="1543" max="1546" width="6.75" style="921" customWidth="1"/>
    <col min="1547" max="1547" width="3.75" style="921" customWidth="1"/>
    <col min="1548" max="1548" width="2.625" style="921" customWidth="1"/>
    <col min="1549" max="1549" width="6.75" style="921" customWidth="1"/>
    <col min="1550" max="1792" width="9" style="921"/>
    <col min="1793" max="1793" width="5.75" style="921" customWidth="1"/>
    <col min="1794" max="1794" width="4.875" style="921" customWidth="1"/>
    <col min="1795" max="1795" width="2.75" style="921" customWidth="1"/>
    <col min="1796" max="1796" width="6.75" style="921" customWidth="1"/>
    <col min="1797" max="1797" width="12.875" style="921" customWidth="1"/>
    <col min="1798" max="1798" width="10.625" style="921" customWidth="1"/>
    <col min="1799" max="1802" width="6.75" style="921" customWidth="1"/>
    <col min="1803" max="1803" width="3.75" style="921" customWidth="1"/>
    <col min="1804" max="1804" width="2.625" style="921" customWidth="1"/>
    <col min="1805" max="1805" width="6.75" style="921" customWidth="1"/>
    <col min="1806" max="2048" width="9" style="921"/>
    <col min="2049" max="2049" width="5.75" style="921" customWidth="1"/>
    <col min="2050" max="2050" width="4.875" style="921" customWidth="1"/>
    <col min="2051" max="2051" width="2.75" style="921" customWidth="1"/>
    <col min="2052" max="2052" width="6.75" style="921" customWidth="1"/>
    <col min="2053" max="2053" width="12.875" style="921" customWidth="1"/>
    <col min="2054" max="2054" width="10.625" style="921" customWidth="1"/>
    <col min="2055" max="2058" width="6.75" style="921" customWidth="1"/>
    <col min="2059" max="2059" width="3.75" style="921" customWidth="1"/>
    <col min="2060" max="2060" width="2.625" style="921" customWidth="1"/>
    <col min="2061" max="2061" width="6.75" style="921" customWidth="1"/>
    <col min="2062" max="2304" width="9" style="921"/>
    <col min="2305" max="2305" width="5.75" style="921" customWidth="1"/>
    <col min="2306" max="2306" width="4.875" style="921" customWidth="1"/>
    <col min="2307" max="2307" width="2.75" style="921" customWidth="1"/>
    <col min="2308" max="2308" width="6.75" style="921" customWidth="1"/>
    <col min="2309" max="2309" width="12.875" style="921" customWidth="1"/>
    <col min="2310" max="2310" width="10.625" style="921" customWidth="1"/>
    <col min="2311" max="2314" width="6.75" style="921" customWidth="1"/>
    <col min="2315" max="2315" width="3.75" style="921" customWidth="1"/>
    <col min="2316" max="2316" width="2.625" style="921" customWidth="1"/>
    <col min="2317" max="2317" width="6.75" style="921" customWidth="1"/>
    <col min="2318" max="2560" width="9" style="921"/>
    <col min="2561" max="2561" width="5.75" style="921" customWidth="1"/>
    <col min="2562" max="2562" width="4.875" style="921" customWidth="1"/>
    <col min="2563" max="2563" width="2.75" style="921" customWidth="1"/>
    <col min="2564" max="2564" width="6.75" style="921" customWidth="1"/>
    <col min="2565" max="2565" width="12.875" style="921" customWidth="1"/>
    <col min="2566" max="2566" width="10.625" style="921" customWidth="1"/>
    <col min="2567" max="2570" width="6.75" style="921" customWidth="1"/>
    <col min="2571" max="2571" width="3.75" style="921" customWidth="1"/>
    <col min="2572" max="2572" width="2.625" style="921" customWidth="1"/>
    <col min="2573" max="2573" width="6.75" style="921" customWidth="1"/>
    <col min="2574" max="2816" width="9" style="921"/>
    <col min="2817" max="2817" width="5.75" style="921" customWidth="1"/>
    <col min="2818" max="2818" width="4.875" style="921" customWidth="1"/>
    <col min="2819" max="2819" width="2.75" style="921" customWidth="1"/>
    <col min="2820" max="2820" width="6.75" style="921" customWidth="1"/>
    <col min="2821" max="2821" width="12.875" style="921" customWidth="1"/>
    <col min="2822" max="2822" width="10.625" style="921" customWidth="1"/>
    <col min="2823" max="2826" width="6.75" style="921" customWidth="1"/>
    <col min="2827" max="2827" width="3.75" style="921" customWidth="1"/>
    <col min="2828" max="2828" width="2.625" style="921" customWidth="1"/>
    <col min="2829" max="2829" width="6.75" style="921" customWidth="1"/>
    <col min="2830" max="3072" width="9" style="921"/>
    <col min="3073" max="3073" width="5.75" style="921" customWidth="1"/>
    <col min="3074" max="3074" width="4.875" style="921" customWidth="1"/>
    <col min="3075" max="3075" width="2.75" style="921" customWidth="1"/>
    <col min="3076" max="3076" width="6.75" style="921" customWidth="1"/>
    <col min="3077" max="3077" width="12.875" style="921" customWidth="1"/>
    <col min="3078" max="3078" width="10.625" style="921" customWidth="1"/>
    <col min="3079" max="3082" width="6.75" style="921" customWidth="1"/>
    <col min="3083" max="3083" width="3.75" style="921" customWidth="1"/>
    <col min="3084" max="3084" width="2.625" style="921" customWidth="1"/>
    <col min="3085" max="3085" width="6.75" style="921" customWidth="1"/>
    <col min="3086" max="3328" width="9" style="921"/>
    <col min="3329" max="3329" width="5.75" style="921" customWidth="1"/>
    <col min="3330" max="3330" width="4.875" style="921" customWidth="1"/>
    <col min="3331" max="3331" width="2.75" style="921" customWidth="1"/>
    <col min="3332" max="3332" width="6.75" style="921" customWidth="1"/>
    <col min="3333" max="3333" width="12.875" style="921" customWidth="1"/>
    <col min="3334" max="3334" width="10.625" style="921" customWidth="1"/>
    <col min="3335" max="3338" width="6.75" style="921" customWidth="1"/>
    <col min="3339" max="3339" width="3.75" style="921" customWidth="1"/>
    <col min="3340" max="3340" width="2.625" style="921" customWidth="1"/>
    <col min="3341" max="3341" width="6.75" style="921" customWidth="1"/>
    <col min="3342" max="3584" width="9" style="921"/>
    <col min="3585" max="3585" width="5.75" style="921" customWidth="1"/>
    <col min="3586" max="3586" width="4.875" style="921" customWidth="1"/>
    <col min="3587" max="3587" width="2.75" style="921" customWidth="1"/>
    <col min="3588" max="3588" width="6.75" style="921" customWidth="1"/>
    <col min="3589" max="3589" width="12.875" style="921" customWidth="1"/>
    <col min="3590" max="3590" width="10.625" style="921" customWidth="1"/>
    <col min="3591" max="3594" width="6.75" style="921" customWidth="1"/>
    <col min="3595" max="3595" width="3.75" style="921" customWidth="1"/>
    <col min="3596" max="3596" width="2.625" style="921" customWidth="1"/>
    <col min="3597" max="3597" width="6.75" style="921" customWidth="1"/>
    <col min="3598" max="3840" width="9" style="921"/>
    <col min="3841" max="3841" width="5.75" style="921" customWidth="1"/>
    <col min="3842" max="3842" width="4.875" style="921" customWidth="1"/>
    <col min="3843" max="3843" width="2.75" style="921" customWidth="1"/>
    <col min="3844" max="3844" width="6.75" style="921" customWidth="1"/>
    <col min="3845" max="3845" width="12.875" style="921" customWidth="1"/>
    <col min="3846" max="3846" width="10.625" style="921" customWidth="1"/>
    <col min="3847" max="3850" width="6.75" style="921" customWidth="1"/>
    <col min="3851" max="3851" width="3.75" style="921" customWidth="1"/>
    <col min="3852" max="3852" width="2.625" style="921" customWidth="1"/>
    <col min="3853" max="3853" width="6.75" style="921" customWidth="1"/>
    <col min="3854" max="4096" width="9" style="921"/>
    <col min="4097" max="4097" width="5.75" style="921" customWidth="1"/>
    <col min="4098" max="4098" width="4.875" style="921" customWidth="1"/>
    <col min="4099" max="4099" width="2.75" style="921" customWidth="1"/>
    <col min="4100" max="4100" width="6.75" style="921" customWidth="1"/>
    <col min="4101" max="4101" width="12.875" style="921" customWidth="1"/>
    <col min="4102" max="4102" width="10.625" style="921" customWidth="1"/>
    <col min="4103" max="4106" width="6.75" style="921" customWidth="1"/>
    <col min="4107" max="4107" width="3.75" style="921" customWidth="1"/>
    <col min="4108" max="4108" width="2.625" style="921" customWidth="1"/>
    <col min="4109" max="4109" width="6.75" style="921" customWidth="1"/>
    <col min="4110" max="4352" width="9" style="921"/>
    <col min="4353" max="4353" width="5.75" style="921" customWidth="1"/>
    <col min="4354" max="4354" width="4.875" style="921" customWidth="1"/>
    <col min="4355" max="4355" width="2.75" style="921" customWidth="1"/>
    <col min="4356" max="4356" width="6.75" style="921" customWidth="1"/>
    <col min="4357" max="4357" width="12.875" style="921" customWidth="1"/>
    <col min="4358" max="4358" width="10.625" style="921" customWidth="1"/>
    <col min="4359" max="4362" width="6.75" style="921" customWidth="1"/>
    <col min="4363" max="4363" width="3.75" style="921" customWidth="1"/>
    <col min="4364" max="4364" width="2.625" style="921" customWidth="1"/>
    <col min="4365" max="4365" width="6.75" style="921" customWidth="1"/>
    <col min="4366" max="4608" width="9" style="921"/>
    <col min="4609" max="4609" width="5.75" style="921" customWidth="1"/>
    <col min="4610" max="4610" width="4.875" style="921" customWidth="1"/>
    <col min="4611" max="4611" width="2.75" style="921" customWidth="1"/>
    <col min="4612" max="4612" width="6.75" style="921" customWidth="1"/>
    <col min="4613" max="4613" width="12.875" style="921" customWidth="1"/>
    <col min="4614" max="4614" width="10.625" style="921" customWidth="1"/>
    <col min="4615" max="4618" width="6.75" style="921" customWidth="1"/>
    <col min="4619" max="4619" width="3.75" style="921" customWidth="1"/>
    <col min="4620" max="4620" width="2.625" style="921" customWidth="1"/>
    <col min="4621" max="4621" width="6.75" style="921" customWidth="1"/>
    <col min="4622" max="4864" width="9" style="921"/>
    <col min="4865" max="4865" width="5.75" style="921" customWidth="1"/>
    <col min="4866" max="4866" width="4.875" style="921" customWidth="1"/>
    <col min="4867" max="4867" width="2.75" style="921" customWidth="1"/>
    <col min="4868" max="4868" width="6.75" style="921" customWidth="1"/>
    <col min="4869" max="4869" width="12.875" style="921" customWidth="1"/>
    <col min="4870" max="4870" width="10.625" style="921" customWidth="1"/>
    <col min="4871" max="4874" width="6.75" style="921" customWidth="1"/>
    <col min="4875" max="4875" width="3.75" style="921" customWidth="1"/>
    <col min="4876" max="4876" width="2.625" style="921" customWidth="1"/>
    <col min="4877" max="4877" width="6.75" style="921" customWidth="1"/>
    <col min="4878" max="5120" width="9" style="921"/>
    <col min="5121" max="5121" width="5.75" style="921" customWidth="1"/>
    <col min="5122" max="5122" width="4.875" style="921" customWidth="1"/>
    <col min="5123" max="5123" width="2.75" style="921" customWidth="1"/>
    <col min="5124" max="5124" width="6.75" style="921" customWidth="1"/>
    <col min="5125" max="5125" width="12.875" style="921" customWidth="1"/>
    <col min="5126" max="5126" width="10.625" style="921" customWidth="1"/>
    <col min="5127" max="5130" width="6.75" style="921" customWidth="1"/>
    <col min="5131" max="5131" width="3.75" style="921" customWidth="1"/>
    <col min="5132" max="5132" width="2.625" style="921" customWidth="1"/>
    <col min="5133" max="5133" width="6.75" style="921" customWidth="1"/>
    <col min="5134" max="5376" width="9" style="921"/>
    <col min="5377" max="5377" width="5.75" style="921" customWidth="1"/>
    <col min="5378" max="5378" width="4.875" style="921" customWidth="1"/>
    <col min="5379" max="5379" width="2.75" style="921" customWidth="1"/>
    <col min="5380" max="5380" width="6.75" style="921" customWidth="1"/>
    <col min="5381" max="5381" width="12.875" style="921" customWidth="1"/>
    <col min="5382" max="5382" width="10.625" style="921" customWidth="1"/>
    <col min="5383" max="5386" width="6.75" style="921" customWidth="1"/>
    <col min="5387" max="5387" width="3.75" style="921" customWidth="1"/>
    <col min="5388" max="5388" width="2.625" style="921" customWidth="1"/>
    <col min="5389" max="5389" width="6.75" style="921" customWidth="1"/>
    <col min="5390" max="5632" width="9" style="921"/>
    <col min="5633" max="5633" width="5.75" style="921" customWidth="1"/>
    <col min="5634" max="5634" width="4.875" style="921" customWidth="1"/>
    <col min="5635" max="5635" width="2.75" style="921" customWidth="1"/>
    <col min="5636" max="5636" width="6.75" style="921" customWidth="1"/>
    <col min="5637" max="5637" width="12.875" style="921" customWidth="1"/>
    <col min="5638" max="5638" width="10.625" style="921" customWidth="1"/>
    <col min="5639" max="5642" width="6.75" style="921" customWidth="1"/>
    <col min="5643" max="5643" width="3.75" style="921" customWidth="1"/>
    <col min="5644" max="5644" width="2.625" style="921" customWidth="1"/>
    <col min="5645" max="5645" width="6.75" style="921" customWidth="1"/>
    <col min="5646" max="5888" width="9" style="921"/>
    <col min="5889" max="5889" width="5.75" style="921" customWidth="1"/>
    <col min="5890" max="5890" width="4.875" style="921" customWidth="1"/>
    <col min="5891" max="5891" width="2.75" style="921" customWidth="1"/>
    <col min="5892" max="5892" width="6.75" style="921" customWidth="1"/>
    <col min="5893" max="5893" width="12.875" style="921" customWidth="1"/>
    <col min="5894" max="5894" width="10.625" style="921" customWidth="1"/>
    <col min="5895" max="5898" width="6.75" style="921" customWidth="1"/>
    <col min="5899" max="5899" width="3.75" style="921" customWidth="1"/>
    <col min="5900" max="5900" width="2.625" style="921" customWidth="1"/>
    <col min="5901" max="5901" width="6.75" style="921" customWidth="1"/>
    <col min="5902" max="6144" width="9" style="921"/>
    <col min="6145" max="6145" width="5.75" style="921" customWidth="1"/>
    <col min="6146" max="6146" width="4.875" style="921" customWidth="1"/>
    <col min="6147" max="6147" width="2.75" style="921" customWidth="1"/>
    <col min="6148" max="6148" width="6.75" style="921" customWidth="1"/>
    <col min="6149" max="6149" width="12.875" style="921" customWidth="1"/>
    <col min="6150" max="6150" width="10.625" style="921" customWidth="1"/>
    <col min="6151" max="6154" width="6.75" style="921" customWidth="1"/>
    <col min="6155" max="6155" width="3.75" style="921" customWidth="1"/>
    <col min="6156" max="6156" width="2.625" style="921" customWidth="1"/>
    <col min="6157" max="6157" width="6.75" style="921" customWidth="1"/>
    <col min="6158" max="6400" width="9" style="921"/>
    <col min="6401" max="6401" width="5.75" style="921" customWidth="1"/>
    <col min="6402" max="6402" width="4.875" style="921" customWidth="1"/>
    <col min="6403" max="6403" width="2.75" style="921" customWidth="1"/>
    <col min="6404" max="6404" width="6.75" style="921" customWidth="1"/>
    <col min="6405" max="6405" width="12.875" style="921" customWidth="1"/>
    <col min="6406" max="6406" width="10.625" style="921" customWidth="1"/>
    <col min="6407" max="6410" width="6.75" style="921" customWidth="1"/>
    <col min="6411" max="6411" width="3.75" style="921" customWidth="1"/>
    <col min="6412" max="6412" width="2.625" style="921" customWidth="1"/>
    <col min="6413" max="6413" width="6.75" style="921" customWidth="1"/>
    <col min="6414" max="6656" width="9" style="921"/>
    <col min="6657" max="6657" width="5.75" style="921" customWidth="1"/>
    <col min="6658" max="6658" width="4.875" style="921" customWidth="1"/>
    <col min="6659" max="6659" width="2.75" style="921" customWidth="1"/>
    <col min="6660" max="6660" width="6.75" style="921" customWidth="1"/>
    <col min="6661" max="6661" width="12.875" style="921" customWidth="1"/>
    <col min="6662" max="6662" width="10.625" style="921" customWidth="1"/>
    <col min="6663" max="6666" width="6.75" style="921" customWidth="1"/>
    <col min="6667" max="6667" width="3.75" style="921" customWidth="1"/>
    <col min="6668" max="6668" width="2.625" style="921" customWidth="1"/>
    <col min="6669" max="6669" width="6.75" style="921" customWidth="1"/>
    <col min="6670" max="6912" width="9" style="921"/>
    <col min="6913" max="6913" width="5.75" style="921" customWidth="1"/>
    <col min="6914" max="6914" width="4.875" style="921" customWidth="1"/>
    <col min="6915" max="6915" width="2.75" style="921" customWidth="1"/>
    <col min="6916" max="6916" width="6.75" style="921" customWidth="1"/>
    <col min="6917" max="6917" width="12.875" style="921" customWidth="1"/>
    <col min="6918" max="6918" width="10.625" style="921" customWidth="1"/>
    <col min="6919" max="6922" width="6.75" style="921" customWidth="1"/>
    <col min="6923" max="6923" width="3.75" style="921" customWidth="1"/>
    <col min="6924" max="6924" width="2.625" style="921" customWidth="1"/>
    <col min="6925" max="6925" width="6.75" style="921" customWidth="1"/>
    <col min="6926" max="7168" width="9" style="921"/>
    <col min="7169" max="7169" width="5.75" style="921" customWidth="1"/>
    <col min="7170" max="7170" width="4.875" style="921" customWidth="1"/>
    <col min="7171" max="7171" width="2.75" style="921" customWidth="1"/>
    <col min="7172" max="7172" width="6.75" style="921" customWidth="1"/>
    <col min="7173" max="7173" width="12.875" style="921" customWidth="1"/>
    <col min="7174" max="7174" width="10.625" style="921" customWidth="1"/>
    <col min="7175" max="7178" width="6.75" style="921" customWidth="1"/>
    <col min="7179" max="7179" width="3.75" style="921" customWidth="1"/>
    <col min="7180" max="7180" width="2.625" style="921" customWidth="1"/>
    <col min="7181" max="7181" width="6.75" style="921" customWidth="1"/>
    <col min="7182" max="7424" width="9" style="921"/>
    <col min="7425" max="7425" width="5.75" style="921" customWidth="1"/>
    <col min="7426" max="7426" width="4.875" style="921" customWidth="1"/>
    <col min="7427" max="7427" width="2.75" style="921" customWidth="1"/>
    <col min="7428" max="7428" width="6.75" style="921" customWidth="1"/>
    <col min="7429" max="7429" width="12.875" style="921" customWidth="1"/>
    <col min="7430" max="7430" width="10.625" style="921" customWidth="1"/>
    <col min="7431" max="7434" width="6.75" style="921" customWidth="1"/>
    <col min="7435" max="7435" width="3.75" style="921" customWidth="1"/>
    <col min="7436" max="7436" width="2.625" style="921" customWidth="1"/>
    <col min="7437" max="7437" width="6.75" style="921" customWidth="1"/>
    <col min="7438" max="7680" width="9" style="921"/>
    <col min="7681" max="7681" width="5.75" style="921" customWidth="1"/>
    <col min="7682" max="7682" width="4.875" style="921" customWidth="1"/>
    <col min="7683" max="7683" width="2.75" style="921" customWidth="1"/>
    <col min="7684" max="7684" width="6.75" style="921" customWidth="1"/>
    <col min="7685" max="7685" width="12.875" style="921" customWidth="1"/>
    <col min="7686" max="7686" width="10.625" style="921" customWidth="1"/>
    <col min="7687" max="7690" width="6.75" style="921" customWidth="1"/>
    <col min="7691" max="7691" width="3.75" style="921" customWidth="1"/>
    <col min="7692" max="7692" width="2.625" style="921" customWidth="1"/>
    <col min="7693" max="7693" width="6.75" style="921" customWidth="1"/>
    <col min="7694" max="7936" width="9" style="921"/>
    <col min="7937" max="7937" width="5.75" style="921" customWidth="1"/>
    <col min="7938" max="7938" width="4.875" style="921" customWidth="1"/>
    <col min="7939" max="7939" width="2.75" style="921" customWidth="1"/>
    <col min="7940" max="7940" width="6.75" style="921" customWidth="1"/>
    <col min="7941" max="7941" width="12.875" style="921" customWidth="1"/>
    <col min="7942" max="7942" width="10.625" style="921" customWidth="1"/>
    <col min="7943" max="7946" width="6.75" style="921" customWidth="1"/>
    <col min="7947" max="7947" width="3.75" style="921" customWidth="1"/>
    <col min="7948" max="7948" width="2.625" style="921" customWidth="1"/>
    <col min="7949" max="7949" width="6.75" style="921" customWidth="1"/>
    <col min="7950" max="8192" width="9" style="921"/>
    <col min="8193" max="8193" width="5.75" style="921" customWidth="1"/>
    <col min="8194" max="8194" width="4.875" style="921" customWidth="1"/>
    <col min="8195" max="8195" width="2.75" style="921" customWidth="1"/>
    <col min="8196" max="8196" width="6.75" style="921" customWidth="1"/>
    <col min="8197" max="8197" width="12.875" style="921" customWidth="1"/>
    <col min="8198" max="8198" width="10.625" style="921" customWidth="1"/>
    <col min="8199" max="8202" width="6.75" style="921" customWidth="1"/>
    <col min="8203" max="8203" width="3.75" style="921" customWidth="1"/>
    <col min="8204" max="8204" width="2.625" style="921" customWidth="1"/>
    <col min="8205" max="8205" width="6.75" style="921" customWidth="1"/>
    <col min="8206" max="8448" width="9" style="921"/>
    <col min="8449" max="8449" width="5.75" style="921" customWidth="1"/>
    <col min="8450" max="8450" width="4.875" style="921" customWidth="1"/>
    <col min="8451" max="8451" width="2.75" style="921" customWidth="1"/>
    <col min="8452" max="8452" width="6.75" style="921" customWidth="1"/>
    <col min="8453" max="8453" width="12.875" style="921" customWidth="1"/>
    <col min="8454" max="8454" width="10.625" style="921" customWidth="1"/>
    <col min="8455" max="8458" width="6.75" style="921" customWidth="1"/>
    <col min="8459" max="8459" width="3.75" style="921" customWidth="1"/>
    <col min="8460" max="8460" width="2.625" style="921" customWidth="1"/>
    <col min="8461" max="8461" width="6.75" style="921" customWidth="1"/>
    <col min="8462" max="8704" width="9" style="921"/>
    <col min="8705" max="8705" width="5.75" style="921" customWidth="1"/>
    <col min="8706" max="8706" width="4.875" style="921" customWidth="1"/>
    <col min="8707" max="8707" width="2.75" style="921" customWidth="1"/>
    <col min="8708" max="8708" width="6.75" style="921" customWidth="1"/>
    <col min="8709" max="8709" width="12.875" style="921" customWidth="1"/>
    <col min="8710" max="8710" width="10.625" style="921" customWidth="1"/>
    <col min="8711" max="8714" width="6.75" style="921" customWidth="1"/>
    <col min="8715" max="8715" width="3.75" style="921" customWidth="1"/>
    <col min="8716" max="8716" width="2.625" style="921" customWidth="1"/>
    <col min="8717" max="8717" width="6.75" style="921" customWidth="1"/>
    <col min="8718" max="8960" width="9" style="921"/>
    <col min="8961" max="8961" width="5.75" style="921" customWidth="1"/>
    <col min="8962" max="8962" width="4.875" style="921" customWidth="1"/>
    <col min="8963" max="8963" width="2.75" style="921" customWidth="1"/>
    <col min="8964" max="8964" width="6.75" style="921" customWidth="1"/>
    <col min="8965" max="8965" width="12.875" style="921" customWidth="1"/>
    <col min="8966" max="8966" width="10.625" style="921" customWidth="1"/>
    <col min="8967" max="8970" width="6.75" style="921" customWidth="1"/>
    <col min="8971" max="8971" width="3.75" style="921" customWidth="1"/>
    <col min="8972" max="8972" width="2.625" style="921" customWidth="1"/>
    <col min="8973" max="8973" width="6.75" style="921" customWidth="1"/>
    <col min="8974" max="9216" width="9" style="921"/>
    <col min="9217" max="9217" width="5.75" style="921" customWidth="1"/>
    <col min="9218" max="9218" width="4.875" style="921" customWidth="1"/>
    <col min="9219" max="9219" width="2.75" style="921" customWidth="1"/>
    <col min="9220" max="9220" width="6.75" style="921" customWidth="1"/>
    <col min="9221" max="9221" width="12.875" style="921" customWidth="1"/>
    <col min="9222" max="9222" width="10.625" style="921" customWidth="1"/>
    <col min="9223" max="9226" width="6.75" style="921" customWidth="1"/>
    <col min="9227" max="9227" width="3.75" style="921" customWidth="1"/>
    <col min="9228" max="9228" width="2.625" style="921" customWidth="1"/>
    <col min="9229" max="9229" width="6.75" style="921" customWidth="1"/>
    <col min="9230" max="9472" width="9" style="921"/>
    <col min="9473" max="9473" width="5.75" style="921" customWidth="1"/>
    <col min="9474" max="9474" width="4.875" style="921" customWidth="1"/>
    <col min="9475" max="9475" width="2.75" style="921" customWidth="1"/>
    <col min="9476" max="9476" width="6.75" style="921" customWidth="1"/>
    <col min="9477" max="9477" width="12.875" style="921" customWidth="1"/>
    <col min="9478" max="9478" width="10.625" style="921" customWidth="1"/>
    <col min="9479" max="9482" width="6.75" style="921" customWidth="1"/>
    <col min="9483" max="9483" width="3.75" style="921" customWidth="1"/>
    <col min="9484" max="9484" width="2.625" style="921" customWidth="1"/>
    <col min="9485" max="9485" width="6.75" style="921" customWidth="1"/>
    <col min="9486" max="9728" width="9" style="921"/>
    <col min="9729" max="9729" width="5.75" style="921" customWidth="1"/>
    <col min="9730" max="9730" width="4.875" style="921" customWidth="1"/>
    <col min="9731" max="9731" width="2.75" style="921" customWidth="1"/>
    <col min="9732" max="9732" width="6.75" style="921" customWidth="1"/>
    <col min="9733" max="9733" width="12.875" style="921" customWidth="1"/>
    <col min="9734" max="9734" width="10.625" style="921" customWidth="1"/>
    <col min="9735" max="9738" width="6.75" style="921" customWidth="1"/>
    <col min="9739" max="9739" width="3.75" style="921" customWidth="1"/>
    <col min="9740" max="9740" width="2.625" style="921" customWidth="1"/>
    <col min="9741" max="9741" width="6.75" style="921" customWidth="1"/>
    <col min="9742" max="9984" width="9" style="921"/>
    <col min="9985" max="9985" width="5.75" style="921" customWidth="1"/>
    <col min="9986" max="9986" width="4.875" style="921" customWidth="1"/>
    <col min="9987" max="9987" width="2.75" style="921" customWidth="1"/>
    <col min="9988" max="9988" width="6.75" style="921" customWidth="1"/>
    <col min="9989" max="9989" width="12.875" style="921" customWidth="1"/>
    <col min="9990" max="9990" width="10.625" style="921" customWidth="1"/>
    <col min="9991" max="9994" width="6.75" style="921" customWidth="1"/>
    <col min="9995" max="9995" width="3.75" style="921" customWidth="1"/>
    <col min="9996" max="9996" width="2.625" style="921" customWidth="1"/>
    <col min="9997" max="9997" width="6.75" style="921" customWidth="1"/>
    <col min="9998" max="10240" width="9" style="921"/>
    <col min="10241" max="10241" width="5.75" style="921" customWidth="1"/>
    <col min="10242" max="10242" width="4.875" style="921" customWidth="1"/>
    <col min="10243" max="10243" width="2.75" style="921" customWidth="1"/>
    <col min="10244" max="10244" width="6.75" style="921" customWidth="1"/>
    <col min="10245" max="10245" width="12.875" style="921" customWidth="1"/>
    <col min="10246" max="10246" width="10.625" style="921" customWidth="1"/>
    <col min="10247" max="10250" width="6.75" style="921" customWidth="1"/>
    <col min="10251" max="10251" width="3.75" style="921" customWidth="1"/>
    <col min="10252" max="10252" width="2.625" style="921" customWidth="1"/>
    <col min="10253" max="10253" width="6.75" style="921" customWidth="1"/>
    <col min="10254" max="10496" width="9" style="921"/>
    <col min="10497" max="10497" width="5.75" style="921" customWidth="1"/>
    <col min="10498" max="10498" width="4.875" style="921" customWidth="1"/>
    <col min="10499" max="10499" width="2.75" style="921" customWidth="1"/>
    <col min="10500" max="10500" width="6.75" style="921" customWidth="1"/>
    <col min="10501" max="10501" width="12.875" style="921" customWidth="1"/>
    <col min="10502" max="10502" width="10.625" style="921" customWidth="1"/>
    <col min="10503" max="10506" width="6.75" style="921" customWidth="1"/>
    <col min="10507" max="10507" width="3.75" style="921" customWidth="1"/>
    <col min="10508" max="10508" width="2.625" style="921" customWidth="1"/>
    <col min="10509" max="10509" width="6.75" style="921" customWidth="1"/>
    <col min="10510" max="10752" width="9" style="921"/>
    <col min="10753" max="10753" width="5.75" style="921" customWidth="1"/>
    <col min="10754" max="10754" width="4.875" style="921" customWidth="1"/>
    <col min="10755" max="10755" width="2.75" style="921" customWidth="1"/>
    <col min="10756" max="10756" width="6.75" style="921" customWidth="1"/>
    <col min="10757" max="10757" width="12.875" style="921" customWidth="1"/>
    <col min="10758" max="10758" width="10.625" style="921" customWidth="1"/>
    <col min="10759" max="10762" width="6.75" style="921" customWidth="1"/>
    <col min="10763" max="10763" width="3.75" style="921" customWidth="1"/>
    <col min="10764" max="10764" width="2.625" style="921" customWidth="1"/>
    <col min="10765" max="10765" width="6.75" style="921" customWidth="1"/>
    <col min="10766" max="11008" width="9" style="921"/>
    <col min="11009" max="11009" width="5.75" style="921" customWidth="1"/>
    <col min="11010" max="11010" width="4.875" style="921" customWidth="1"/>
    <col min="11011" max="11011" width="2.75" style="921" customWidth="1"/>
    <col min="11012" max="11012" width="6.75" style="921" customWidth="1"/>
    <col min="11013" max="11013" width="12.875" style="921" customWidth="1"/>
    <col min="11014" max="11014" width="10.625" style="921" customWidth="1"/>
    <col min="11015" max="11018" width="6.75" style="921" customWidth="1"/>
    <col min="11019" max="11019" width="3.75" style="921" customWidth="1"/>
    <col min="11020" max="11020" width="2.625" style="921" customWidth="1"/>
    <col min="11021" max="11021" width="6.75" style="921" customWidth="1"/>
    <col min="11022" max="11264" width="9" style="921"/>
    <col min="11265" max="11265" width="5.75" style="921" customWidth="1"/>
    <col min="11266" max="11266" width="4.875" style="921" customWidth="1"/>
    <col min="11267" max="11267" width="2.75" style="921" customWidth="1"/>
    <col min="11268" max="11268" width="6.75" style="921" customWidth="1"/>
    <col min="11269" max="11269" width="12.875" style="921" customWidth="1"/>
    <col min="11270" max="11270" width="10.625" style="921" customWidth="1"/>
    <col min="11271" max="11274" width="6.75" style="921" customWidth="1"/>
    <col min="11275" max="11275" width="3.75" style="921" customWidth="1"/>
    <col min="11276" max="11276" width="2.625" style="921" customWidth="1"/>
    <col min="11277" max="11277" width="6.75" style="921" customWidth="1"/>
    <col min="11278" max="11520" width="9" style="921"/>
    <col min="11521" max="11521" width="5.75" style="921" customWidth="1"/>
    <col min="11522" max="11522" width="4.875" style="921" customWidth="1"/>
    <col min="11523" max="11523" width="2.75" style="921" customWidth="1"/>
    <col min="11524" max="11524" width="6.75" style="921" customWidth="1"/>
    <col min="11525" max="11525" width="12.875" style="921" customWidth="1"/>
    <col min="11526" max="11526" width="10.625" style="921" customWidth="1"/>
    <col min="11527" max="11530" width="6.75" style="921" customWidth="1"/>
    <col min="11531" max="11531" width="3.75" style="921" customWidth="1"/>
    <col min="11532" max="11532" width="2.625" style="921" customWidth="1"/>
    <col min="11533" max="11533" width="6.75" style="921" customWidth="1"/>
    <col min="11534" max="11776" width="9" style="921"/>
    <col min="11777" max="11777" width="5.75" style="921" customWidth="1"/>
    <col min="11778" max="11778" width="4.875" style="921" customWidth="1"/>
    <col min="11779" max="11779" width="2.75" style="921" customWidth="1"/>
    <col min="11780" max="11780" width="6.75" style="921" customWidth="1"/>
    <col min="11781" max="11781" width="12.875" style="921" customWidth="1"/>
    <col min="11782" max="11782" width="10.625" style="921" customWidth="1"/>
    <col min="11783" max="11786" width="6.75" style="921" customWidth="1"/>
    <col min="11787" max="11787" width="3.75" style="921" customWidth="1"/>
    <col min="11788" max="11788" width="2.625" style="921" customWidth="1"/>
    <col min="11789" max="11789" width="6.75" style="921" customWidth="1"/>
    <col min="11790" max="12032" width="9" style="921"/>
    <col min="12033" max="12033" width="5.75" style="921" customWidth="1"/>
    <col min="12034" max="12034" width="4.875" style="921" customWidth="1"/>
    <col min="12035" max="12035" width="2.75" style="921" customWidth="1"/>
    <col min="12036" max="12036" width="6.75" style="921" customWidth="1"/>
    <col min="12037" max="12037" width="12.875" style="921" customWidth="1"/>
    <col min="12038" max="12038" width="10.625" style="921" customWidth="1"/>
    <col min="12039" max="12042" width="6.75" style="921" customWidth="1"/>
    <col min="12043" max="12043" width="3.75" style="921" customWidth="1"/>
    <col min="12044" max="12044" width="2.625" style="921" customWidth="1"/>
    <col min="12045" max="12045" width="6.75" style="921" customWidth="1"/>
    <col min="12046" max="12288" width="9" style="921"/>
    <col min="12289" max="12289" width="5.75" style="921" customWidth="1"/>
    <col min="12290" max="12290" width="4.875" style="921" customWidth="1"/>
    <col min="12291" max="12291" width="2.75" style="921" customWidth="1"/>
    <col min="12292" max="12292" width="6.75" style="921" customWidth="1"/>
    <col min="12293" max="12293" width="12.875" style="921" customWidth="1"/>
    <col min="12294" max="12294" width="10.625" style="921" customWidth="1"/>
    <col min="12295" max="12298" width="6.75" style="921" customWidth="1"/>
    <col min="12299" max="12299" width="3.75" style="921" customWidth="1"/>
    <col min="12300" max="12300" width="2.625" style="921" customWidth="1"/>
    <col min="12301" max="12301" width="6.75" style="921" customWidth="1"/>
    <col min="12302" max="12544" width="9" style="921"/>
    <col min="12545" max="12545" width="5.75" style="921" customWidth="1"/>
    <col min="12546" max="12546" width="4.875" style="921" customWidth="1"/>
    <col min="12547" max="12547" width="2.75" style="921" customWidth="1"/>
    <col min="12548" max="12548" width="6.75" style="921" customWidth="1"/>
    <col min="12549" max="12549" width="12.875" style="921" customWidth="1"/>
    <col min="12550" max="12550" width="10.625" style="921" customWidth="1"/>
    <col min="12551" max="12554" width="6.75" style="921" customWidth="1"/>
    <col min="12555" max="12555" width="3.75" style="921" customWidth="1"/>
    <col min="12556" max="12556" width="2.625" style="921" customWidth="1"/>
    <col min="12557" max="12557" width="6.75" style="921" customWidth="1"/>
    <col min="12558" max="12800" width="9" style="921"/>
    <col min="12801" max="12801" width="5.75" style="921" customWidth="1"/>
    <col min="12802" max="12802" width="4.875" style="921" customWidth="1"/>
    <col min="12803" max="12803" width="2.75" style="921" customWidth="1"/>
    <col min="12804" max="12804" width="6.75" style="921" customWidth="1"/>
    <col min="12805" max="12805" width="12.875" style="921" customWidth="1"/>
    <col min="12806" max="12806" width="10.625" style="921" customWidth="1"/>
    <col min="12807" max="12810" width="6.75" style="921" customWidth="1"/>
    <col min="12811" max="12811" width="3.75" style="921" customWidth="1"/>
    <col min="12812" max="12812" width="2.625" style="921" customWidth="1"/>
    <col min="12813" max="12813" width="6.75" style="921" customWidth="1"/>
    <col min="12814" max="13056" width="9" style="921"/>
    <col min="13057" max="13057" width="5.75" style="921" customWidth="1"/>
    <col min="13058" max="13058" width="4.875" style="921" customWidth="1"/>
    <col min="13059" max="13059" width="2.75" style="921" customWidth="1"/>
    <col min="13060" max="13060" width="6.75" style="921" customWidth="1"/>
    <col min="13061" max="13061" width="12.875" style="921" customWidth="1"/>
    <col min="13062" max="13062" width="10.625" style="921" customWidth="1"/>
    <col min="13063" max="13066" width="6.75" style="921" customWidth="1"/>
    <col min="13067" max="13067" width="3.75" style="921" customWidth="1"/>
    <col min="13068" max="13068" width="2.625" style="921" customWidth="1"/>
    <col min="13069" max="13069" width="6.75" style="921" customWidth="1"/>
    <col min="13070" max="13312" width="9" style="921"/>
    <col min="13313" max="13313" width="5.75" style="921" customWidth="1"/>
    <col min="13314" max="13314" width="4.875" style="921" customWidth="1"/>
    <col min="13315" max="13315" width="2.75" style="921" customWidth="1"/>
    <col min="13316" max="13316" width="6.75" style="921" customWidth="1"/>
    <col min="13317" max="13317" width="12.875" style="921" customWidth="1"/>
    <col min="13318" max="13318" width="10.625" style="921" customWidth="1"/>
    <col min="13319" max="13322" width="6.75" style="921" customWidth="1"/>
    <col min="13323" max="13323" width="3.75" style="921" customWidth="1"/>
    <col min="13324" max="13324" width="2.625" style="921" customWidth="1"/>
    <col min="13325" max="13325" width="6.75" style="921" customWidth="1"/>
    <col min="13326" max="13568" width="9" style="921"/>
    <col min="13569" max="13569" width="5.75" style="921" customWidth="1"/>
    <col min="13570" max="13570" width="4.875" style="921" customWidth="1"/>
    <col min="13571" max="13571" width="2.75" style="921" customWidth="1"/>
    <col min="13572" max="13572" width="6.75" style="921" customWidth="1"/>
    <col min="13573" max="13573" width="12.875" style="921" customWidth="1"/>
    <col min="13574" max="13574" width="10.625" style="921" customWidth="1"/>
    <col min="13575" max="13578" width="6.75" style="921" customWidth="1"/>
    <col min="13579" max="13579" width="3.75" style="921" customWidth="1"/>
    <col min="13580" max="13580" width="2.625" style="921" customWidth="1"/>
    <col min="13581" max="13581" width="6.75" style="921" customWidth="1"/>
    <col min="13582" max="13824" width="9" style="921"/>
    <col min="13825" max="13825" width="5.75" style="921" customWidth="1"/>
    <col min="13826" max="13826" width="4.875" style="921" customWidth="1"/>
    <col min="13827" max="13827" width="2.75" style="921" customWidth="1"/>
    <col min="13828" max="13828" width="6.75" style="921" customWidth="1"/>
    <col min="13829" max="13829" width="12.875" style="921" customWidth="1"/>
    <col min="13830" max="13830" width="10.625" style="921" customWidth="1"/>
    <col min="13831" max="13834" width="6.75" style="921" customWidth="1"/>
    <col min="13835" max="13835" width="3.75" style="921" customWidth="1"/>
    <col min="13836" max="13836" width="2.625" style="921" customWidth="1"/>
    <col min="13837" max="13837" width="6.75" style="921" customWidth="1"/>
    <col min="13838" max="14080" width="9" style="921"/>
    <col min="14081" max="14081" width="5.75" style="921" customWidth="1"/>
    <col min="14082" max="14082" width="4.875" style="921" customWidth="1"/>
    <col min="14083" max="14083" width="2.75" style="921" customWidth="1"/>
    <col min="14084" max="14084" width="6.75" style="921" customWidth="1"/>
    <col min="14085" max="14085" width="12.875" style="921" customWidth="1"/>
    <col min="14086" max="14086" width="10.625" style="921" customWidth="1"/>
    <col min="14087" max="14090" width="6.75" style="921" customWidth="1"/>
    <col min="14091" max="14091" width="3.75" style="921" customWidth="1"/>
    <col min="14092" max="14092" width="2.625" style="921" customWidth="1"/>
    <col min="14093" max="14093" width="6.75" style="921" customWidth="1"/>
    <col min="14094" max="14336" width="9" style="921"/>
    <col min="14337" max="14337" width="5.75" style="921" customWidth="1"/>
    <col min="14338" max="14338" width="4.875" style="921" customWidth="1"/>
    <col min="14339" max="14339" width="2.75" style="921" customWidth="1"/>
    <col min="14340" max="14340" width="6.75" style="921" customWidth="1"/>
    <col min="14341" max="14341" width="12.875" style="921" customWidth="1"/>
    <col min="14342" max="14342" width="10.625" style="921" customWidth="1"/>
    <col min="14343" max="14346" width="6.75" style="921" customWidth="1"/>
    <col min="14347" max="14347" width="3.75" style="921" customWidth="1"/>
    <col min="14348" max="14348" width="2.625" style="921" customWidth="1"/>
    <col min="14349" max="14349" width="6.75" style="921" customWidth="1"/>
    <col min="14350" max="14592" width="9" style="921"/>
    <col min="14593" max="14593" width="5.75" style="921" customWidth="1"/>
    <col min="14594" max="14594" width="4.875" style="921" customWidth="1"/>
    <col min="14595" max="14595" width="2.75" style="921" customWidth="1"/>
    <col min="14596" max="14596" width="6.75" style="921" customWidth="1"/>
    <col min="14597" max="14597" width="12.875" style="921" customWidth="1"/>
    <col min="14598" max="14598" width="10.625" style="921" customWidth="1"/>
    <col min="14599" max="14602" width="6.75" style="921" customWidth="1"/>
    <col min="14603" max="14603" width="3.75" style="921" customWidth="1"/>
    <col min="14604" max="14604" width="2.625" style="921" customWidth="1"/>
    <col min="14605" max="14605" width="6.75" style="921" customWidth="1"/>
    <col min="14606" max="14848" width="9" style="921"/>
    <col min="14849" max="14849" width="5.75" style="921" customWidth="1"/>
    <col min="14850" max="14850" width="4.875" style="921" customWidth="1"/>
    <col min="14851" max="14851" width="2.75" style="921" customWidth="1"/>
    <col min="14852" max="14852" width="6.75" style="921" customWidth="1"/>
    <col min="14853" max="14853" width="12.875" style="921" customWidth="1"/>
    <col min="14854" max="14854" width="10.625" style="921" customWidth="1"/>
    <col min="14855" max="14858" width="6.75" style="921" customWidth="1"/>
    <col min="14859" max="14859" width="3.75" style="921" customWidth="1"/>
    <col min="14860" max="14860" width="2.625" style="921" customWidth="1"/>
    <col min="14861" max="14861" width="6.75" style="921" customWidth="1"/>
    <col min="14862" max="15104" width="9" style="921"/>
    <col min="15105" max="15105" width="5.75" style="921" customWidth="1"/>
    <col min="15106" max="15106" width="4.875" style="921" customWidth="1"/>
    <col min="15107" max="15107" width="2.75" style="921" customWidth="1"/>
    <col min="15108" max="15108" width="6.75" style="921" customWidth="1"/>
    <col min="15109" max="15109" width="12.875" style="921" customWidth="1"/>
    <col min="15110" max="15110" width="10.625" style="921" customWidth="1"/>
    <col min="15111" max="15114" width="6.75" style="921" customWidth="1"/>
    <col min="15115" max="15115" width="3.75" style="921" customWidth="1"/>
    <col min="15116" max="15116" width="2.625" style="921" customWidth="1"/>
    <col min="15117" max="15117" width="6.75" style="921" customWidth="1"/>
    <col min="15118" max="15360" width="9" style="921"/>
    <col min="15361" max="15361" width="5.75" style="921" customWidth="1"/>
    <col min="15362" max="15362" width="4.875" style="921" customWidth="1"/>
    <col min="15363" max="15363" width="2.75" style="921" customWidth="1"/>
    <col min="15364" max="15364" width="6.75" style="921" customWidth="1"/>
    <col min="15365" max="15365" width="12.875" style="921" customWidth="1"/>
    <col min="15366" max="15366" width="10.625" style="921" customWidth="1"/>
    <col min="15367" max="15370" width="6.75" style="921" customWidth="1"/>
    <col min="15371" max="15371" width="3.75" style="921" customWidth="1"/>
    <col min="15372" max="15372" width="2.625" style="921" customWidth="1"/>
    <col min="15373" max="15373" width="6.75" style="921" customWidth="1"/>
    <col min="15374" max="15616" width="9" style="921"/>
    <col min="15617" max="15617" width="5.75" style="921" customWidth="1"/>
    <col min="15618" max="15618" width="4.875" style="921" customWidth="1"/>
    <col min="15619" max="15619" width="2.75" style="921" customWidth="1"/>
    <col min="15620" max="15620" width="6.75" style="921" customWidth="1"/>
    <col min="15621" max="15621" width="12.875" style="921" customWidth="1"/>
    <col min="15622" max="15622" width="10.625" style="921" customWidth="1"/>
    <col min="15623" max="15626" width="6.75" style="921" customWidth="1"/>
    <col min="15627" max="15627" width="3.75" style="921" customWidth="1"/>
    <col min="15628" max="15628" width="2.625" style="921" customWidth="1"/>
    <col min="15629" max="15629" width="6.75" style="921" customWidth="1"/>
    <col min="15630" max="15872" width="9" style="921"/>
    <col min="15873" max="15873" width="5.75" style="921" customWidth="1"/>
    <col min="15874" max="15874" width="4.875" style="921" customWidth="1"/>
    <col min="15875" max="15875" width="2.75" style="921" customWidth="1"/>
    <col min="15876" max="15876" width="6.75" style="921" customWidth="1"/>
    <col min="15877" max="15877" width="12.875" style="921" customWidth="1"/>
    <col min="15878" max="15878" width="10.625" style="921" customWidth="1"/>
    <col min="15879" max="15882" width="6.75" style="921" customWidth="1"/>
    <col min="15883" max="15883" width="3.75" style="921" customWidth="1"/>
    <col min="15884" max="15884" width="2.625" style="921" customWidth="1"/>
    <col min="15885" max="15885" width="6.75" style="921" customWidth="1"/>
    <col min="15886" max="16128" width="9" style="921"/>
    <col min="16129" max="16129" width="5.75" style="921" customWidth="1"/>
    <col min="16130" max="16130" width="4.875" style="921" customWidth="1"/>
    <col min="16131" max="16131" width="2.75" style="921" customWidth="1"/>
    <col min="16132" max="16132" width="6.75" style="921" customWidth="1"/>
    <col min="16133" max="16133" width="12.875" style="921" customWidth="1"/>
    <col min="16134" max="16134" width="10.625" style="921" customWidth="1"/>
    <col min="16135" max="16138" width="6.75" style="921" customWidth="1"/>
    <col min="16139" max="16139" width="3.75" style="921" customWidth="1"/>
    <col min="16140" max="16140" width="2.625" style="921" customWidth="1"/>
    <col min="16141" max="16141" width="6.75" style="921" customWidth="1"/>
    <col min="16142" max="16384" width="9" style="921"/>
  </cols>
  <sheetData>
    <row r="1" spans="1:18">
      <c r="A1" s="601" t="s">
        <v>2142</v>
      </c>
      <c r="B1" s="928"/>
      <c r="C1" s="928"/>
      <c r="D1" s="928"/>
      <c r="E1" s="928"/>
      <c r="F1" s="928"/>
      <c r="G1" s="928"/>
      <c r="H1" s="928"/>
      <c r="I1" s="928"/>
      <c r="J1" s="928"/>
      <c r="K1" s="928"/>
      <c r="L1" s="928"/>
      <c r="M1" s="928"/>
      <c r="N1" s="928"/>
      <c r="O1" s="928"/>
      <c r="P1" s="928"/>
      <c r="Q1" s="928"/>
      <c r="R1" s="928"/>
    </row>
    <row r="2" spans="1:18">
      <c r="A2" s="928"/>
      <c r="B2" s="928"/>
      <c r="C2" s="928"/>
      <c r="D2" s="928"/>
      <c r="E2" s="928"/>
      <c r="F2" s="928"/>
      <c r="G2" s="928"/>
      <c r="H2" s="928"/>
      <c r="I2" s="928"/>
      <c r="J2" s="928"/>
      <c r="K2" s="928"/>
      <c r="L2" s="928"/>
      <c r="M2" s="928"/>
      <c r="N2" s="928"/>
      <c r="O2" s="928"/>
      <c r="P2" s="928"/>
      <c r="Q2" s="928"/>
      <c r="R2" s="928"/>
    </row>
    <row r="3" spans="1:18">
      <c r="A3" s="928"/>
      <c r="B3" s="928"/>
      <c r="C3" s="928"/>
      <c r="D3" s="928"/>
      <c r="E3" s="928"/>
      <c r="F3" s="928"/>
      <c r="G3" s="928"/>
      <c r="H3" s="928"/>
      <c r="J3" s="928" t="s">
        <v>2143</v>
      </c>
      <c r="K3" s="928"/>
      <c r="L3" s="928"/>
      <c r="M3" s="928"/>
      <c r="N3" s="928"/>
      <c r="O3" s="928"/>
      <c r="P3" s="928"/>
      <c r="Q3" s="928"/>
      <c r="R3" s="928"/>
    </row>
    <row r="4" spans="1:18">
      <c r="A4" s="928"/>
      <c r="B4" s="928" t="str">
        <f>入力欄!U8</f>
        <v>沖縄県公営企業管理者</v>
      </c>
      <c r="C4" s="928"/>
      <c r="D4" s="928"/>
      <c r="E4" s="928"/>
      <c r="F4" s="928"/>
      <c r="G4" s="928"/>
      <c r="H4" s="928"/>
      <c r="I4" s="928"/>
      <c r="J4" s="928"/>
      <c r="K4" s="928"/>
      <c r="L4" s="928"/>
      <c r="M4" s="928"/>
      <c r="N4" s="928"/>
      <c r="O4" s="928"/>
      <c r="P4" s="928"/>
      <c r="Q4" s="928"/>
      <c r="R4" s="928"/>
    </row>
    <row r="5" spans="1:18">
      <c r="A5" s="929"/>
      <c r="B5" s="928" t="str">
        <f>入力欄!U9</f>
        <v>企業局長 　宮城　力　　殿</v>
      </c>
      <c r="C5" s="928"/>
      <c r="D5" s="928"/>
      <c r="E5" s="928"/>
      <c r="F5" s="928"/>
      <c r="G5" s="928"/>
      <c r="H5" s="928"/>
      <c r="I5" s="928"/>
      <c r="J5" s="928"/>
      <c r="K5" s="928"/>
      <c r="L5" s="928"/>
      <c r="M5" s="928"/>
      <c r="N5" s="928"/>
      <c r="O5" s="928"/>
      <c r="P5" s="928"/>
      <c r="Q5" s="928"/>
      <c r="R5" s="928"/>
    </row>
    <row r="6" spans="1:18">
      <c r="A6" s="929"/>
      <c r="B6" s="928"/>
      <c r="C6" s="928"/>
      <c r="D6" s="928"/>
      <c r="E6" s="928"/>
      <c r="F6" s="928"/>
      <c r="G6" s="928"/>
      <c r="H6" s="928"/>
      <c r="I6" s="928"/>
      <c r="J6" s="928"/>
      <c r="K6" s="928"/>
      <c r="L6" s="928"/>
      <c r="M6" s="928"/>
      <c r="N6" s="928"/>
      <c r="O6" s="928"/>
      <c r="P6" s="928"/>
      <c r="Q6" s="928"/>
      <c r="R6" s="928"/>
    </row>
    <row r="7" spans="1:18">
      <c r="A7" s="928"/>
      <c r="B7" s="928"/>
      <c r="C7" s="928"/>
      <c r="D7" s="928"/>
      <c r="E7" s="928"/>
      <c r="F7" s="928"/>
      <c r="G7" s="922" t="s">
        <v>614</v>
      </c>
      <c r="H7" s="1954" t="str">
        <f>+入力欄!M26</f>
        <v>沖縄県那覇市○○－○　○○ビル○階</v>
      </c>
      <c r="I7" s="1954"/>
      <c r="J7" s="1954"/>
      <c r="K7" s="1954"/>
      <c r="L7" s="1954"/>
      <c r="M7" s="1954"/>
      <c r="N7" s="928"/>
      <c r="O7" s="928"/>
      <c r="P7" s="928"/>
      <c r="Q7" s="928"/>
      <c r="R7" s="928"/>
    </row>
    <row r="8" spans="1:18">
      <c r="A8" s="928"/>
      <c r="B8" s="928"/>
      <c r="C8" s="928"/>
      <c r="D8" s="928"/>
      <c r="E8" s="928"/>
      <c r="F8" s="928"/>
      <c r="H8" s="828" t="str">
        <f>+入力欄!M27</f>
        <v>株式会社　○○建設</v>
      </c>
      <c r="I8" s="928"/>
      <c r="J8" s="928"/>
      <c r="K8" s="928"/>
      <c r="L8" s="928"/>
      <c r="M8" s="928"/>
      <c r="N8" s="928"/>
      <c r="O8" s="928"/>
      <c r="P8" s="928"/>
      <c r="Q8" s="928"/>
      <c r="R8" s="928"/>
    </row>
    <row r="9" spans="1:18">
      <c r="A9" s="928"/>
      <c r="B9" s="928"/>
      <c r="C9" s="928"/>
      <c r="D9" s="928"/>
      <c r="E9" s="928"/>
      <c r="F9" s="928"/>
      <c r="H9" s="828" t="str">
        <f>+入力欄!M28</f>
        <v>代表取締役　△△　△△</v>
      </c>
      <c r="I9" s="928"/>
      <c r="J9" s="928"/>
      <c r="K9" s="928"/>
      <c r="L9" s="928"/>
      <c r="M9" s="928"/>
      <c r="N9" s="928"/>
      <c r="O9" s="928"/>
      <c r="P9" s="928"/>
      <c r="Q9" s="928"/>
      <c r="R9" s="928"/>
    </row>
    <row r="10" spans="1:18">
      <c r="A10" s="928"/>
      <c r="B10" s="928"/>
      <c r="C10" s="928"/>
      <c r="D10" s="928"/>
      <c r="E10" s="928"/>
      <c r="F10" s="928"/>
      <c r="I10" s="928"/>
      <c r="J10" s="928"/>
      <c r="K10" s="928"/>
      <c r="L10" s="928"/>
      <c r="M10" s="928"/>
      <c r="N10" s="928"/>
      <c r="O10" s="928"/>
      <c r="P10" s="928"/>
      <c r="Q10" s="928"/>
      <c r="R10" s="928"/>
    </row>
    <row r="11" spans="1:18" ht="18.75">
      <c r="A11" s="928"/>
      <c r="B11" s="930"/>
      <c r="C11" s="930"/>
      <c r="D11" s="931"/>
      <c r="E11" s="931"/>
      <c r="F11" s="931"/>
      <c r="G11" s="925"/>
      <c r="H11" s="1299"/>
      <c r="I11" s="931"/>
      <c r="J11" s="931"/>
      <c r="K11" s="931"/>
      <c r="L11" s="931"/>
      <c r="M11" s="931"/>
      <c r="N11" s="928"/>
      <c r="O11" s="928"/>
      <c r="P11" s="928"/>
      <c r="Q11" s="928"/>
      <c r="R11" s="928"/>
    </row>
    <row r="12" spans="1:18" ht="18.75">
      <c r="A12" s="928"/>
      <c r="B12" s="930"/>
      <c r="C12" s="930"/>
      <c r="D12" s="931"/>
      <c r="E12" s="931"/>
      <c r="F12" s="931"/>
      <c r="G12" s="925"/>
      <c r="H12" s="1299"/>
      <c r="I12" s="931"/>
      <c r="J12" s="931"/>
      <c r="K12" s="931"/>
      <c r="L12" s="931"/>
      <c r="M12" s="931"/>
      <c r="N12" s="928"/>
      <c r="O12" s="928"/>
      <c r="P12" s="928"/>
      <c r="Q12" s="928"/>
      <c r="R12" s="928"/>
    </row>
    <row r="13" spans="1:18" ht="18.75">
      <c r="A13" s="1955" t="s">
        <v>2144</v>
      </c>
      <c r="B13" s="1955"/>
      <c r="C13" s="1955"/>
      <c r="D13" s="1955"/>
      <c r="E13" s="1955"/>
      <c r="F13" s="1955"/>
      <c r="G13" s="1955"/>
      <c r="H13" s="1955"/>
      <c r="I13" s="1955"/>
      <c r="J13" s="1955"/>
      <c r="K13" s="1955"/>
      <c r="L13" s="1955"/>
      <c r="M13" s="1955"/>
      <c r="N13" s="928"/>
      <c r="O13" s="928"/>
      <c r="P13" s="928"/>
      <c r="Q13" s="928"/>
      <c r="R13" s="928"/>
    </row>
    <row r="14" spans="1:18">
      <c r="A14" s="928"/>
      <c r="B14" s="928"/>
      <c r="C14" s="928"/>
      <c r="D14" s="928"/>
      <c r="E14" s="928"/>
      <c r="F14" s="928"/>
      <c r="G14" s="928"/>
      <c r="H14" s="928"/>
      <c r="I14" s="928"/>
      <c r="J14" s="928"/>
      <c r="K14" s="928"/>
      <c r="L14" s="928"/>
      <c r="M14" s="928"/>
      <c r="N14" s="928"/>
      <c r="O14" s="928"/>
      <c r="P14" s="928"/>
      <c r="Q14" s="928"/>
      <c r="R14" s="928"/>
    </row>
    <row r="15" spans="1:18">
      <c r="A15" s="928"/>
      <c r="B15" s="928"/>
      <c r="C15" s="928"/>
      <c r="D15" s="928"/>
      <c r="E15" s="928"/>
      <c r="F15" s="928"/>
      <c r="G15" s="928"/>
      <c r="H15" s="928"/>
      <c r="I15" s="928"/>
      <c r="J15" s="928"/>
      <c r="K15" s="928"/>
      <c r="L15" s="928"/>
      <c r="M15" s="928"/>
      <c r="N15" s="928"/>
      <c r="O15" s="928"/>
      <c r="P15" s="928"/>
      <c r="Q15" s="928"/>
      <c r="R15" s="928"/>
    </row>
    <row r="16" spans="1:18">
      <c r="A16" s="928"/>
      <c r="B16" s="932" t="s">
        <v>2434</v>
      </c>
      <c r="C16" s="928"/>
      <c r="D16" s="928"/>
      <c r="E16" s="928"/>
      <c r="F16" s="928"/>
      <c r="G16" s="928"/>
      <c r="H16" s="928"/>
      <c r="I16" s="928"/>
      <c r="J16" s="928"/>
      <c r="K16" s="928"/>
      <c r="L16" s="928"/>
      <c r="M16" s="928"/>
      <c r="N16" s="928"/>
      <c r="O16" s="928"/>
      <c r="P16" s="928"/>
      <c r="Q16" s="928"/>
      <c r="R16" s="928"/>
    </row>
    <row r="17" spans="1:18">
      <c r="A17" s="928" t="s">
        <v>2145</v>
      </c>
      <c r="B17" s="928"/>
      <c r="C17" s="928"/>
      <c r="D17" s="928"/>
      <c r="E17" s="928"/>
      <c r="F17" s="928"/>
      <c r="G17" s="928"/>
      <c r="H17" s="928"/>
      <c r="I17" s="928"/>
      <c r="J17" s="928"/>
      <c r="K17" s="928"/>
      <c r="L17" s="928"/>
      <c r="M17" s="928"/>
      <c r="N17" s="928"/>
      <c r="O17" s="928"/>
      <c r="P17" s="928"/>
      <c r="Q17" s="928"/>
      <c r="R17" s="928"/>
    </row>
    <row r="18" spans="1:18" ht="14.25" thickBot="1"/>
    <row r="19" spans="1:18" ht="14.25" thickBot="1">
      <c r="B19" s="1956" t="s">
        <v>2146</v>
      </c>
      <c r="C19" s="1956"/>
      <c r="D19" s="1956"/>
      <c r="E19" s="1300" t="s">
        <v>2147</v>
      </c>
      <c r="F19" s="1956" t="s">
        <v>2148</v>
      </c>
      <c r="G19" s="1956"/>
      <c r="H19" s="1956" t="s">
        <v>2149</v>
      </c>
      <c r="I19" s="1956"/>
      <c r="J19" s="1956" t="s">
        <v>2150</v>
      </c>
      <c r="K19" s="1956"/>
    </row>
    <row r="20" spans="1:18">
      <c r="B20" s="933"/>
      <c r="C20" s="934"/>
      <c r="D20" s="935"/>
      <c r="E20" s="936"/>
      <c r="F20" s="937"/>
      <c r="G20" s="935"/>
      <c r="H20" s="937"/>
      <c r="I20" s="935"/>
      <c r="J20" s="937"/>
      <c r="K20" s="935"/>
    </row>
    <row r="21" spans="1:18">
      <c r="B21" s="933"/>
      <c r="C21" s="938"/>
      <c r="D21" s="935"/>
      <c r="E21" s="936"/>
      <c r="F21" s="933"/>
      <c r="G21" s="935"/>
      <c r="H21" s="933"/>
      <c r="I21" s="935"/>
      <c r="J21" s="933"/>
      <c r="K21" s="935"/>
    </row>
    <row r="22" spans="1:18">
      <c r="A22" s="925"/>
      <c r="B22" s="939"/>
      <c r="C22" s="940"/>
      <c r="D22" s="941"/>
      <c r="E22" s="942"/>
      <c r="F22" s="939"/>
      <c r="G22" s="941"/>
      <c r="H22" s="939"/>
      <c r="I22" s="941"/>
      <c r="J22" s="939"/>
      <c r="K22" s="941"/>
      <c r="L22" s="925"/>
      <c r="M22" s="925"/>
    </row>
    <row r="23" spans="1:18">
      <c r="B23" s="933"/>
      <c r="C23" s="938"/>
      <c r="D23" s="935"/>
      <c r="E23" s="936"/>
      <c r="F23" s="933"/>
      <c r="G23" s="935"/>
      <c r="H23" s="933"/>
      <c r="I23" s="935"/>
      <c r="J23" s="933"/>
      <c r="K23" s="935"/>
    </row>
    <row r="24" spans="1:18">
      <c r="B24" s="933"/>
      <c r="C24" s="938"/>
      <c r="D24" s="935"/>
      <c r="E24" s="936"/>
      <c r="F24" s="933"/>
      <c r="G24" s="935"/>
      <c r="H24" s="933"/>
      <c r="I24" s="935"/>
      <c r="J24" s="933"/>
      <c r="K24" s="935"/>
    </row>
    <row r="25" spans="1:18">
      <c r="B25" s="933"/>
      <c r="C25" s="938"/>
      <c r="D25" s="935"/>
      <c r="E25" s="936"/>
      <c r="F25" s="933"/>
      <c r="G25" s="935"/>
      <c r="H25" s="933"/>
      <c r="I25" s="935"/>
      <c r="J25" s="933"/>
      <c r="K25" s="935"/>
    </row>
    <row r="26" spans="1:18">
      <c r="B26" s="933"/>
      <c r="C26" s="938"/>
      <c r="D26" s="935"/>
      <c r="E26" s="936"/>
      <c r="F26" s="933"/>
      <c r="G26" s="935"/>
      <c r="H26" s="933"/>
      <c r="I26" s="935"/>
      <c r="J26" s="933"/>
      <c r="K26" s="935"/>
    </row>
    <row r="27" spans="1:18">
      <c r="B27" s="933"/>
      <c r="C27" s="938"/>
      <c r="D27" s="935"/>
      <c r="E27" s="936"/>
      <c r="F27" s="933"/>
      <c r="G27" s="935"/>
      <c r="H27" s="933"/>
      <c r="I27" s="935"/>
      <c r="J27" s="933"/>
      <c r="K27" s="935"/>
    </row>
    <row r="28" spans="1:18">
      <c r="B28" s="933"/>
      <c r="C28" s="938"/>
      <c r="D28" s="935"/>
      <c r="E28" s="936"/>
      <c r="F28" s="933"/>
      <c r="G28" s="935"/>
      <c r="H28" s="933"/>
      <c r="I28" s="935"/>
      <c r="J28" s="933"/>
      <c r="K28" s="935"/>
    </row>
    <row r="29" spans="1:18" ht="17.25">
      <c r="B29" s="933"/>
      <c r="C29" s="943"/>
      <c r="D29" s="935"/>
      <c r="E29" s="936"/>
      <c r="F29" s="933"/>
      <c r="G29" s="935"/>
      <c r="H29" s="933"/>
      <c r="I29" s="935"/>
      <c r="J29" s="933"/>
      <c r="K29" s="935"/>
    </row>
    <row r="30" spans="1:18">
      <c r="B30" s="933"/>
      <c r="C30" s="938"/>
      <c r="D30" s="935"/>
      <c r="E30" s="936"/>
      <c r="F30" s="933"/>
      <c r="G30" s="935"/>
      <c r="H30" s="933"/>
      <c r="I30" s="935"/>
      <c r="J30" s="933"/>
      <c r="K30" s="935"/>
    </row>
    <row r="31" spans="1:18">
      <c r="B31" s="933"/>
      <c r="C31" s="938"/>
      <c r="D31" s="935"/>
      <c r="E31" s="936"/>
      <c r="F31" s="933"/>
      <c r="G31" s="935"/>
      <c r="H31" s="933"/>
      <c r="I31" s="935"/>
      <c r="J31" s="933"/>
      <c r="K31" s="935"/>
    </row>
    <row r="32" spans="1:18">
      <c r="B32" s="933"/>
      <c r="C32" s="938"/>
      <c r="D32" s="935"/>
      <c r="E32" s="936"/>
      <c r="F32" s="933"/>
      <c r="G32" s="935"/>
      <c r="H32" s="933"/>
      <c r="I32" s="935"/>
      <c r="J32" s="933"/>
      <c r="K32" s="935"/>
    </row>
    <row r="33" spans="2:11">
      <c r="B33" s="933"/>
      <c r="C33" s="938"/>
      <c r="D33" s="935"/>
      <c r="E33" s="936"/>
      <c r="F33" s="933"/>
      <c r="G33" s="935"/>
      <c r="H33" s="933"/>
      <c r="I33" s="935"/>
      <c r="J33" s="933"/>
      <c r="K33" s="935"/>
    </row>
    <row r="34" spans="2:11">
      <c r="B34" s="933"/>
      <c r="C34" s="938"/>
      <c r="D34" s="935"/>
      <c r="E34" s="936"/>
      <c r="F34" s="933"/>
      <c r="G34" s="935"/>
      <c r="H34" s="933"/>
      <c r="I34" s="935"/>
      <c r="J34" s="933"/>
      <c r="K34" s="935"/>
    </row>
    <row r="35" spans="2:11">
      <c r="B35" s="933"/>
      <c r="C35" s="938"/>
      <c r="D35" s="935"/>
      <c r="E35" s="936"/>
      <c r="F35" s="933"/>
      <c r="G35" s="935"/>
      <c r="H35" s="933"/>
      <c r="I35" s="935"/>
      <c r="J35" s="933"/>
      <c r="K35" s="935"/>
    </row>
    <row r="36" spans="2:11">
      <c r="B36" s="933"/>
      <c r="C36" s="938"/>
      <c r="D36" s="935"/>
      <c r="E36" s="936"/>
      <c r="F36" s="933"/>
      <c r="G36" s="935"/>
      <c r="H36" s="933"/>
      <c r="I36" s="935"/>
      <c r="J36" s="933"/>
      <c r="K36" s="935"/>
    </row>
    <row r="37" spans="2:11">
      <c r="B37" s="933"/>
      <c r="C37" s="938"/>
      <c r="D37" s="935"/>
      <c r="E37" s="936"/>
      <c r="F37" s="933"/>
      <c r="G37" s="935"/>
      <c r="H37" s="933"/>
      <c r="I37" s="935"/>
      <c r="J37" s="933"/>
      <c r="K37" s="935"/>
    </row>
    <row r="38" spans="2:11">
      <c r="B38" s="933"/>
      <c r="C38" s="938"/>
      <c r="D38" s="935"/>
      <c r="E38" s="936"/>
      <c r="F38" s="933"/>
      <c r="G38" s="935"/>
      <c r="H38" s="933"/>
      <c r="I38" s="935"/>
      <c r="J38" s="933"/>
      <c r="K38" s="935"/>
    </row>
    <row r="39" spans="2:11">
      <c r="B39" s="933"/>
      <c r="C39" s="938"/>
      <c r="D39" s="935"/>
      <c r="E39" s="936"/>
      <c r="F39" s="933"/>
      <c r="G39" s="935"/>
      <c r="H39" s="933"/>
      <c r="I39" s="935"/>
      <c r="J39" s="933"/>
      <c r="K39" s="935"/>
    </row>
    <row r="40" spans="2:11">
      <c r="B40" s="933"/>
      <c r="C40" s="938"/>
      <c r="D40" s="935"/>
      <c r="E40" s="936"/>
      <c r="F40" s="933"/>
      <c r="G40" s="935"/>
      <c r="H40" s="933"/>
      <c r="I40" s="935"/>
      <c r="J40" s="933"/>
      <c r="K40" s="935"/>
    </row>
    <row r="41" spans="2:11">
      <c r="B41" s="933"/>
      <c r="C41" s="938"/>
      <c r="D41" s="935"/>
      <c r="E41" s="936"/>
      <c r="F41" s="933"/>
      <c r="G41" s="935"/>
      <c r="H41" s="933"/>
      <c r="I41" s="935"/>
      <c r="J41" s="933"/>
      <c r="K41" s="935"/>
    </row>
    <row r="42" spans="2:11">
      <c r="B42" s="933"/>
      <c r="C42" s="938"/>
      <c r="D42" s="935"/>
      <c r="E42" s="936"/>
      <c r="F42" s="933"/>
      <c r="G42" s="935"/>
      <c r="H42" s="933"/>
      <c r="I42" s="935"/>
      <c r="J42" s="933"/>
      <c r="K42" s="935"/>
    </row>
    <row r="43" spans="2:11">
      <c r="B43" s="933"/>
      <c r="C43" s="938"/>
      <c r="D43" s="935"/>
      <c r="E43" s="936"/>
      <c r="F43" s="933"/>
      <c r="G43" s="935"/>
      <c r="H43" s="933"/>
      <c r="I43" s="935"/>
      <c r="J43" s="933"/>
      <c r="K43" s="935"/>
    </row>
    <row r="44" spans="2:11">
      <c r="B44" s="933"/>
      <c r="C44" s="938"/>
      <c r="D44" s="935"/>
      <c r="E44" s="936"/>
      <c r="F44" s="933"/>
      <c r="G44" s="935"/>
      <c r="H44" s="933"/>
      <c r="I44" s="935"/>
      <c r="J44" s="933"/>
      <c r="K44" s="935"/>
    </row>
    <row r="45" spans="2:11">
      <c r="B45" s="933"/>
      <c r="C45" s="938"/>
      <c r="D45" s="935"/>
      <c r="E45" s="936"/>
      <c r="F45" s="933"/>
      <c r="G45" s="935"/>
      <c r="H45" s="933"/>
      <c r="I45" s="935"/>
      <c r="J45" s="933"/>
      <c r="K45" s="935"/>
    </row>
    <row r="46" spans="2:11">
      <c r="B46" s="933"/>
      <c r="C46" s="938"/>
      <c r="D46" s="935"/>
      <c r="E46" s="936"/>
      <c r="F46" s="933"/>
      <c r="G46" s="935"/>
      <c r="H46" s="933"/>
      <c r="I46" s="935"/>
      <c r="J46" s="933"/>
      <c r="K46" s="935"/>
    </row>
    <row r="47" spans="2:11">
      <c r="B47" s="933"/>
      <c r="C47" s="938"/>
      <c r="D47" s="935"/>
      <c r="E47" s="936"/>
      <c r="F47" s="933"/>
      <c r="G47" s="935"/>
      <c r="H47" s="933"/>
      <c r="I47" s="935"/>
      <c r="J47" s="933"/>
      <c r="K47" s="935"/>
    </row>
    <row r="48" spans="2:11">
      <c r="B48" s="933"/>
      <c r="C48" s="938"/>
      <c r="D48" s="935"/>
      <c r="E48" s="936"/>
      <c r="F48" s="933"/>
      <c r="G48" s="935"/>
      <c r="H48" s="933"/>
      <c r="I48" s="935"/>
      <c r="J48" s="933"/>
      <c r="K48" s="935"/>
    </row>
    <row r="49" spans="2:11">
      <c r="B49" s="933"/>
      <c r="C49" s="938"/>
      <c r="D49" s="935"/>
      <c r="E49" s="936"/>
      <c r="F49" s="933"/>
      <c r="G49" s="935"/>
      <c r="H49" s="933"/>
      <c r="I49" s="935"/>
      <c r="J49" s="933"/>
      <c r="K49" s="935"/>
    </row>
    <row r="50" spans="2:11" ht="14.25" thickBot="1">
      <c r="B50" s="944"/>
      <c r="C50" s="945"/>
      <c r="D50" s="946"/>
      <c r="E50" s="947"/>
      <c r="F50" s="944"/>
      <c r="G50" s="946"/>
      <c r="H50" s="944"/>
      <c r="I50" s="946"/>
      <c r="J50" s="944"/>
      <c r="K50" s="946"/>
    </row>
    <row r="51" spans="2:11">
      <c r="B51" s="921" t="s">
        <v>2156</v>
      </c>
    </row>
  </sheetData>
  <mergeCells count="6">
    <mergeCell ref="H7:M7"/>
    <mergeCell ref="A13:M13"/>
    <mergeCell ref="B19:D19"/>
    <mergeCell ref="F19:G19"/>
    <mergeCell ref="H19:I19"/>
    <mergeCell ref="J19:K19"/>
  </mergeCells>
  <phoneticPr fontId="2"/>
  <printOptions horizontalCentered="1"/>
  <pageMargins left="0.70866141732283472" right="0.70866141732283472" top="0.74803149606299213" bottom="0.74803149606299213" header="0.31496062992125984" footer="0.31496062992125984"/>
  <pageSetup paperSize="9" orientation="portrait" blackAndWhite="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Z52"/>
  <sheetViews>
    <sheetView view="pageBreakPreview" zoomScaleNormal="100" zoomScaleSheetLayoutView="100" workbookViewId="0">
      <selection activeCell="F10" sqref="F10"/>
    </sheetView>
  </sheetViews>
  <sheetFormatPr defaultRowHeight="15" customHeight="1"/>
  <cols>
    <col min="1" max="2" width="3.125" style="146" customWidth="1"/>
    <col min="3" max="3" width="8.625" style="146" customWidth="1"/>
    <col min="4" max="5" width="3.25" style="146" customWidth="1"/>
    <col min="6" max="6" width="9.875" style="146" customWidth="1"/>
    <col min="7" max="8" width="3.25" style="146" customWidth="1"/>
    <col min="9" max="9" width="6.375" style="146" customWidth="1"/>
    <col min="10" max="10" width="4.125" style="146" customWidth="1"/>
    <col min="11" max="12" width="3.25" style="146" customWidth="1"/>
    <col min="13" max="13" width="4.375" style="146" customWidth="1"/>
    <col min="14" max="14" width="5.5" style="146" customWidth="1"/>
    <col min="15" max="16" width="3.25" style="146" customWidth="1"/>
    <col min="17" max="17" width="9.875" style="146" customWidth="1"/>
    <col min="18" max="19" width="3.125" style="146" customWidth="1"/>
    <col min="20" max="20" width="8.625" style="146" customWidth="1"/>
    <col min="21" max="21" width="16.375" style="146" customWidth="1"/>
    <col min="22" max="22" width="12.875" style="146" customWidth="1"/>
    <col min="23" max="23" width="4.125" style="146" customWidth="1"/>
    <col min="24" max="24" width="10.875" style="146" customWidth="1"/>
    <col min="25" max="25" width="6.125" style="146" customWidth="1"/>
    <col min="26" max="26" width="16.375" style="146" customWidth="1"/>
    <col min="27" max="16384" width="9" style="146"/>
  </cols>
  <sheetData>
    <row r="1" spans="1:26" s="144" customFormat="1" ht="15" customHeight="1">
      <c r="A1" s="144" t="s">
        <v>2002</v>
      </c>
      <c r="R1" s="144" t="str">
        <f>A1</f>
        <v>第9号様式（建設工事請負契約約款第７条関係）</v>
      </c>
      <c r="Z1" s="145" t="s">
        <v>398</v>
      </c>
    </row>
    <row r="2" spans="1:26" ht="15" customHeight="1">
      <c r="N2" s="1581" t="s">
        <v>1761</v>
      </c>
      <c r="O2" s="1581"/>
      <c r="P2" s="1581"/>
      <c r="Q2" s="1581"/>
      <c r="Z2" s="716" t="s">
        <v>1762</v>
      </c>
    </row>
    <row r="3" spans="1:26" ht="15" customHeight="1">
      <c r="A3" s="1441" t="str">
        <f>+入力欄!$U$8</f>
        <v>沖縄県公営企業管理者</v>
      </c>
      <c r="N3" s="1442"/>
      <c r="O3" s="1442"/>
      <c r="P3" s="1442"/>
      <c r="Q3" s="1442"/>
      <c r="Z3" s="716"/>
    </row>
    <row r="4" spans="1:26" ht="15" customHeight="1">
      <c r="A4" s="662" t="str">
        <f>+入力欄!$U$9</f>
        <v>企業局長 　宮城　力　　殿</v>
      </c>
      <c r="R4" s="662" t="s">
        <v>138</v>
      </c>
    </row>
    <row r="5" spans="1:26" ht="15" customHeight="1">
      <c r="G5" s="1971" t="s">
        <v>996</v>
      </c>
      <c r="H5" s="1971"/>
      <c r="I5" s="1971"/>
      <c r="J5" s="1971"/>
      <c r="K5" s="2060" t="str">
        <f>+入力欄!$M$26</f>
        <v>沖縄県那覇市○○－○　○○ビル○階</v>
      </c>
      <c r="L5" s="2060"/>
      <c r="M5" s="2060"/>
      <c r="N5" s="2060"/>
      <c r="O5" s="2060"/>
      <c r="P5" s="2060"/>
      <c r="Q5" s="2060"/>
      <c r="V5" s="716" t="s">
        <v>597</v>
      </c>
      <c r="W5" s="147" t="s">
        <v>21</v>
      </c>
      <c r="X5" s="146" t="s">
        <v>400</v>
      </c>
    </row>
    <row r="6" spans="1:26" ht="15" customHeight="1">
      <c r="I6" s="1971" t="s">
        <v>22</v>
      </c>
      <c r="J6" s="1971"/>
      <c r="K6" s="2060" t="str">
        <f>+入力欄!$M$27</f>
        <v>株式会社　○○建設</v>
      </c>
      <c r="L6" s="2060"/>
      <c r="M6" s="2060"/>
      <c r="N6" s="2060"/>
      <c r="O6" s="2060"/>
      <c r="P6" s="2060"/>
      <c r="Q6" s="2060"/>
      <c r="W6" s="147" t="s">
        <v>22</v>
      </c>
      <c r="X6" s="146" t="s">
        <v>399</v>
      </c>
    </row>
    <row r="7" spans="1:26" ht="15" customHeight="1">
      <c r="I7" s="1971" t="s">
        <v>270</v>
      </c>
      <c r="J7" s="1971"/>
      <c r="K7" s="2060" t="str">
        <f>+入力欄!$M$28</f>
        <v>代表取締役　△△　△△</v>
      </c>
      <c r="L7" s="2060"/>
      <c r="M7" s="2060"/>
      <c r="N7" s="2060"/>
      <c r="O7" s="2060"/>
      <c r="P7" s="2060"/>
      <c r="Q7" s="2060"/>
      <c r="W7" s="147" t="s">
        <v>270</v>
      </c>
      <c r="X7" s="147" t="s">
        <v>471</v>
      </c>
      <c r="Z7" s="663"/>
    </row>
    <row r="9" spans="1:26" ht="18.75">
      <c r="A9" s="2027" t="s">
        <v>139</v>
      </c>
      <c r="B9" s="2027"/>
      <c r="C9" s="2027"/>
      <c r="D9" s="2027"/>
      <c r="E9" s="2027"/>
      <c r="F9" s="2027"/>
      <c r="G9" s="2027"/>
      <c r="H9" s="2027"/>
      <c r="I9" s="2027"/>
      <c r="J9" s="2027"/>
      <c r="K9" s="2027"/>
      <c r="L9" s="2027"/>
      <c r="M9" s="2027"/>
      <c r="N9" s="2027"/>
      <c r="O9" s="2027"/>
      <c r="P9" s="2027"/>
      <c r="Q9" s="2027"/>
      <c r="R9" s="2027" t="s">
        <v>139</v>
      </c>
      <c r="S9" s="2027"/>
      <c r="T9" s="2027"/>
      <c r="U9" s="2027"/>
      <c r="V9" s="2027"/>
      <c r="W9" s="2027"/>
      <c r="X9" s="2027"/>
      <c r="Y9" s="2027"/>
      <c r="Z9" s="2027"/>
    </row>
    <row r="10" spans="1:26" ht="15" customHeight="1">
      <c r="A10" s="701"/>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row>
    <row r="11" spans="1:26" ht="15" customHeight="1">
      <c r="A11" s="662" t="s">
        <v>560</v>
      </c>
      <c r="C11" s="701"/>
      <c r="D11" s="701"/>
      <c r="E11" s="701"/>
      <c r="F11" s="701"/>
      <c r="G11" s="701"/>
      <c r="H11" s="701"/>
      <c r="I11" s="701"/>
      <c r="J11" s="701"/>
      <c r="K11" s="701"/>
      <c r="L11" s="701"/>
      <c r="M11" s="701"/>
      <c r="N11" s="701"/>
      <c r="O11" s="701"/>
      <c r="P11" s="701"/>
      <c r="Q11" s="701"/>
      <c r="R11" s="662" t="s">
        <v>560</v>
      </c>
      <c r="T11" s="701"/>
      <c r="U11" s="701"/>
      <c r="V11" s="701"/>
      <c r="W11" s="701"/>
      <c r="X11" s="701"/>
      <c r="Y11" s="701"/>
      <c r="Z11" s="701"/>
    </row>
    <row r="12" spans="1:26" ht="15" customHeight="1">
      <c r="A12" s="707"/>
      <c r="B12" s="707"/>
      <c r="C12" s="707"/>
      <c r="D12" s="707"/>
      <c r="E12" s="707"/>
      <c r="F12" s="707"/>
      <c r="G12" s="707"/>
      <c r="H12" s="707"/>
      <c r="I12" s="707"/>
      <c r="J12" s="707"/>
      <c r="K12" s="707"/>
      <c r="L12" s="707"/>
      <c r="M12" s="707"/>
      <c r="N12" s="707"/>
      <c r="O12" s="707"/>
      <c r="P12" s="707"/>
      <c r="Q12" s="707"/>
      <c r="R12" s="707"/>
      <c r="S12" s="707"/>
      <c r="T12" s="707"/>
      <c r="U12" s="707"/>
      <c r="V12" s="707"/>
      <c r="W12" s="707"/>
      <c r="X12" s="707"/>
      <c r="Y12" s="707"/>
      <c r="Z12" s="707"/>
    </row>
    <row r="13" spans="1:26" ht="15" customHeight="1">
      <c r="A13" s="2028" t="s">
        <v>140</v>
      </c>
      <c r="B13" s="1710"/>
      <c r="C13" s="1766"/>
      <c r="D13" s="2070" t="str">
        <f>+入力欄!D16</f>
        <v>○○○○○○工事（Ｒ６－１)</v>
      </c>
      <c r="E13" s="2071"/>
      <c r="F13" s="2071"/>
      <c r="G13" s="2071"/>
      <c r="H13" s="2071"/>
      <c r="I13" s="2071"/>
      <c r="J13" s="2072"/>
      <c r="K13" s="2037" t="s">
        <v>141</v>
      </c>
      <c r="L13" s="2082"/>
      <c r="M13" s="2083"/>
      <c r="N13" s="2030" t="str">
        <f>+入力欄!M21</f>
        <v>自　令和６年４月２日</v>
      </c>
      <c r="O13" s="2030"/>
      <c r="P13" s="2030"/>
      <c r="Q13" s="2076"/>
      <c r="R13" s="2028" t="s">
        <v>140</v>
      </c>
      <c r="S13" s="1710"/>
      <c r="T13" s="1710"/>
      <c r="U13" s="2029" t="s">
        <v>433</v>
      </c>
      <c r="V13" s="2030"/>
      <c r="W13" s="2031"/>
      <c r="X13" s="2035" t="s">
        <v>141</v>
      </c>
      <c r="Y13" s="2037" t="s">
        <v>1763</v>
      </c>
      <c r="Z13" s="2038"/>
    </row>
    <row r="14" spans="1:26" ht="15" customHeight="1">
      <c r="A14" s="1710"/>
      <c r="B14" s="1710"/>
      <c r="C14" s="1766"/>
      <c r="D14" s="2073"/>
      <c r="E14" s="2074"/>
      <c r="F14" s="2074"/>
      <c r="G14" s="2074"/>
      <c r="H14" s="2074"/>
      <c r="I14" s="2074"/>
      <c r="J14" s="2075"/>
      <c r="K14" s="2039"/>
      <c r="L14" s="2084"/>
      <c r="M14" s="2085"/>
      <c r="N14" s="2033" t="str">
        <f>+入力欄!M22</f>
        <v>至　令和６年９月３０日</v>
      </c>
      <c r="O14" s="2033"/>
      <c r="P14" s="2033"/>
      <c r="Q14" s="2077"/>
      <c r="R14" s="1710"/>
      <c r="S14" s="1710"/>
      <c r="T14" s="1710"/>
      <c r="U14" s="2032"/>
      <c r="V14" s="2033"/>
      <c r="W14" s="2034"/>
      <c r="X14" s="2036"/>
      <c r="Y14" s="2039" t="s">
        <v>1764</v>
      </c>
      <c r="Z14" s="2040"/>
    </row>
    <row r="15" spans="1:26" ht="15" customHeight="1">
      <c r="A15" s="2028" t="s">
        <v>116</v>
      </c>
      <c r="B15" s="1710"/>
      <c r="C15" s="1766"/>
      <c r="D15" s="2078" t="str">
        <f>+入力欄!D17</f>
        <v>沖縄県○○地内</v>
      </c>
      <c r="E15" s="2042"/>
      <c r="F15" s="2042"/>
      <c r="G15" s="2042"/>
      <c r="H15" s="2042"/>
      <c r="I15" s="2042"/>
      <c r="J15" s="2043"/>
      <c r="K15" s="2079" t="s">
        <v>118</v>
      </c>
      <c r="L15" s="2080"/>
      <c r="M15" s="2081"/>
      <c r="N15" s="2067">
        <f>+入力欄!D23</f>
        <v>123456789</v>
      </c>
      <c r="O15" s="2068"/>
      <c r="P15" s="2068"/>
      <c r="Q15" s="2069"/>
      <c r="R15" s="2028" t="s">
        <v>116</v>
      </c>
      <c r="S15" s="1710"/>
      <c r="T15" s="1710"/>
      <c r="U15" s="2041" t="s">
        <v>453</v>
      </c>
      <c r="V15" s="2042"/>
      <c r="W15" s="2043"/>
      <c r="X15" s="244" t="s">
        <v>118</v>
      </c>
      <c r="Y15" s="1974" t="s">
        <v>426</v>
      </c>
      <c r="Z15" s="1975"/>
    </row>
    <row r="16" spans="1:26" ht="15" customHeight="1">
      <c r="A16" s="2024" t="s">
        <v>142</v>
      </c>
      <c r="B16" s="245"/>
      <c r="C16" s="686" t="s">
        <v>143</v>
      </c>
      <c r="D16" s="1963" t="s">
        <v>144</v>
      </c>
      <c r="E16" s="2021"/>
      <c r="F16" s="1964"/>
      <c r="G16" s="1963" t="s">
        <v>144</v>
      </c>
      <c r="H16" s="2021"/>
      <c r="I16" s="2021"/>
      <c r="J16" s="1964"/>
      <c r="K16" s="1963" t="s">
        <v>144</v>
      </c>
      <c r="L16" s="2021"/>
      <c r="M16" s="2021"/>
      <c r="N16" s="1964"/>
      <c r="O16" s="1963" t="s">
        <v>144</v>
      </c>
      <c r="P16" s="2021"/>
      <c r="Q16" s="1964"/>
      <c r="R16" s="2024" t="s">
        <v>142</v>
      </c>
      <c r="S16" s="671"/>
      <c r="T16" s="685" t="s">
        <v>143</v>
      </c>
      <c r="U16" s="246" t="s">
        <v>144</v>
      </c>
      <c r="V16" s="1963" t="s">
        <v>144</v>
      </c>
      <c r="W16" s="1964"/>
      <c r="X16" s="1963" t="s">
        <v>144</v>
      </c>
      <c r="Y16" s="1964"/>
      <c r="Z16" s="246" t="s">
        <v>144</v>
      </c>
    </row>
    <row r="17" spans="1:26" ht="15" customHeight="1">
      <c r="A17" s="2025"/>
      <c r="B17" s="247" t="s">
        <v>145</v>
      </c>
      <c r="C17" s="692" t="s">
        <v>146</v>
      </c>
      <c r="D17" s="2061"/>
      <c r="E17" s="2062"/>
      <c r="F17" s="2063"/>
      <c r="G17" s="2061"/>
      <c r="H17" s="2062"/>
      <c r="I17" s="2062"/>
      <c r="J17" s="2063"/>
      <c r="K17" s="2061"/>
      <c r="L17" s="2062"/>
      <c r="M17" s="2062"/>
      <c r="N17" s="2063"/>
      <c r="O17" s="2061"/>
      <c r="P17" s="2062"/>
      <c r="Q17" s="2063"/>
      <c r="R17" s="2025"/>
      <c r="S17" s="693" t="s">
        <v>145</v>
      </c>
      <c r="T17" s="248" t="s">
        <v>146</v>
      </c>
      <c r="U17" s="249"/>
      <c r="V17" s="1967"/>
      <c r="W17" s="1968"/>
      <c r="X17" s="1967"/>
      <c r="Y17" s="1968"/>
      <c r="Z17" s="690"/>
    </row>
    <row r="18" spans="1:26" ht="15" customHeight="1">
      <c r="A18" s="2025"/>
      <c r="B18" s="247" t="s">
        <v>147</v>
      </c>
      <c r="C18" s="250" t="s">
        <v>148</v>
      </c>
      <c r="D18" s="2064"/>
      <c r="E18" s="2065"/>
      <c r="F18" s="2066"/>
      <c r="G18" s="2064"/>
      <c r="H18" s="2065"/>
      <c r="I18" s="2065"/>
      <c r="J18" s="2066"/>
      <c r="K18" s="2064"/>
      <c r="L18" s="2065"/>
      <c r="M18" s="2065"/>
      <c r="N18" s="2066"/>
      <c r="O18" s="2064"/>
      <c r="P18" s="2065"/>
      <c r="Q18" s="2066"/>
      <c r="R18" s="2025"/>
      <c r="S18" s="693" t="s">
        <v>147</v>
      </c>
      <c r="T18" s="251" t="s">
        <v>148</v>
      </c>
      <c r="U18" s="723"/>
      <c r="V18" s="1981"/>
      <c r="W18" s="1982"/>
      <c r="X18" s="1981"/>
      <c r="Y18" s="1982"/>
      <c r="Z18" s="691"/>
    </row>
    <row r="19" spans="1:26" ht="15" customHeight="1">
      <c r="A19" s="2025"/>
      <c r="B19" s="247" t="s">
        <v>149</v>
      </c>
      <c r="C19" s="692" t="s">
        <v>150</v>
      </c>
      <c r="D19" s="2064"/>
      <c r="E19" s="2065"/>
      <c r="F19" s="2066"/>
      <c r="G19" s="2064"/>
      <c r="H19" s="2065"/>
      <c r="I19" s="2065"/>
      <c r="J19" s="2066"/>
      <c r="K19" s="2064"/>
      <c r="L19" s="2065"/>
      <c r="M19" s="2065"/>
      <c r="N19" s="2066"/>
      <c r="O19" s="2064"/>
      <c r="P19" s="2065"/>
      <c r="Q19" s="2066"/>
      <c r="R19" s="2025"/>
      <c r="S19" s="693" t="s">
        <v>149</v>
      </c>
      <c r="T19" s="685" t="s">
        <v>150</v>
      </c>
      <c r="U19" s="246"/>
      <c r="V19" s="1963"/>
      <c r="W19" s="1964"/>
      <c r="X19" s="1963"/>
      <c r="Y19" s="1964"/>
      <c r="Z19" s="684"/>
    </row>
    <row r="20" spans="1:26" ht="15" customHeight="1">
      <c r="A20" s="2025"/>
      <c r="B20" s="252"/>
      <c r="C20" s="687" t="s">
        <v>151</v>
      </c>
      <c r="D20" s="2086" t="s">
        <v>152</v>
      </c>
      <c r="E20" s="2087"/>
      <c r="F20" s="2088"/>
      <c r="G20" s="2086" t="s">
        <v>152</v>
      </c>
      <c r="H20" s="2087"/>
      <c r="I20" s="2087"/>
      <c r="J20" s="2088"/>
      <c r="K20" s="2086" t="s">
        <v>152</v>
      </c>
      <c r="L20" s="2087"/>
      <c r="M20" s="2087"/>
      <c r="N20" s="2088"/>
      <c r="O20" s="2086" t="s">
        <v>152</v>
      </c>
      <c r="P20" s="2087"/>
      <c r="Q20" s="2088"/>
      <c r="R20" s="2025"/>
      <c r="S20" s="672"/>
      <c r="T20" s="248" t="s">
        <v>151</v>
      </c>
      <c r="U20" s="246" t="s">
        <v>152</v>
      </c>
      <c r="V20" s="1963" t="s">
        <v>152</v>
      </c>
      <c r="W20" s="1964"/>
      <c r="X20" s="1963" t="s">
        <v>152</v>
      </c>
      <c r="Y20" s="1964"/>
      <c r="Z20" s="684" t="s">
        <v>152</v>
      </c>
    </row>
    <row r="21" spans="1:26" ht="15" customHeight="1">
      <c r="A21" s="2025"/>
      <c r="B21" s="1972" t="s">
        <v>153</v>
      </c>
      <c r="C21" s="1973"/>
      <c r="D21" s="2056" t="s">
        <v>1765</v>
      </c>
      <c r="E21" s="2057"/>
      <c r="F21" s="2058"/>
      <c r="G21" s="2056" t="s">
        <v>1765</v>
      </c>
      <c r="H21" s="2057"/>
      <c r="I21" s="2057"/>
      <c r="J21" s="2058"/>
      <c r="K21" s="2056" t="s">
        <v>1765</v>
      </c>
      <c r="L21" s="2057"/>
      <c r="M21" s="2057"/>
      <c r="N21" s="2058"/>
      <c r="O21" s="2056" t="s">
        <v>1765</v>
      </c>
      <c r="P21" s="2057"/>
      <c r="Q21" s="2058"/>
      <c r="R21" s="2025"/>
      <c r="S21" s="1972" t="s">
        <v>153</v>
      </c>
      <c r="T21" s="1973"/>
      <c r="U21" s="723" t="s">
        <v>1766</v>
      </c>
      <c r="V21" s="1981" t="s">
        <v>1765</v>
      </c>
      <c r="W21" s="1982"/>
      <c r="X21" s="1981" t="s">
        <v>1765</v>
      </c>
      <c r="Y21" s="1982"/>
      <c r="Z21" s="723" t="s">
        <v>1765</v>
      </c>
    </row>
    <row r="22" spans="1:26" ht="15" customHeight="1">
      <c r="A22" s="2025"/>
      <c r="B22" s="1959" t="s">
        <v>141</v>
      </c>
      <c r="C22" s="1960"/>
      <c r="D22" s="683" t="s">
        <v>997</v>
      </c>
      <c r="E22" s="2052" t="s">
        <v>1767</v>
      </c>
      <c r="F22" s="2053"/>
      <c r="G22" s="683" t="s">
        <v>997</v>
      </c>
      <c r="H22" s="2052" t="s">
        <v>1767</v>
      </c>
      <c r="I22" s="2052"/>
      <c r="J22" s="2053"/>
      <c r="K22" s="683" t="s">
        <v>997</v>
      </c>
      <c r="L22" s="2052" t="s">
        <v>1767</v>
      </c>
      <c r="M22" s="2052"/>
      <c r="N22" s="2053"/>
      <c r="O22" s="683" t="s">
        <v>997</v>
      </c>
      <c r="P22" s="2052" t="s">
        <v>1767</v>
      </c>
      <c r="Q22" s="2053"/>
      <c r="R22" s="2025"/>
      <c r="S22" s="1959" t="s">
        <v>141</v>
      </c>
      <c r="T22" s="1960"/>
      <c r="U22" s="246" t="s">
        <v>1768</v>
      </c>
      <c r="V22" s="1963" t="s">
        <v>1769</v>
      </c>
      <c r="W22" s="1964"/>
      <c r="X22" s="1963" t="s">
        <v>1769</v>
      </c>
      <c r="Y22" s="1964"/>
      <c r="Z22" s="246" t="s">
        <v>1769</v>
      </c>
    </row>
    <row r="23" spans="1:26" ht="15" customHeight="1">
      <c r="A23" s="2025"/>
      <c r="B23" s="1961"/>
      <c r="C23" s="1962"/>
      <c r="D23" s="689" t="s">
        <v>998</v>
      </c>
      <c r="E23" s="2054" t="s">
        <v>1767</v>
      </c>
      <c r="F23" s="2055"/>
      <c r="G23" s="689" t="s">
        <v>998</v>
      </c>
      <c r="H23" s="2054" t="s">
        <v>1767</v>
      </c>
      <c r="I23" s="2054"/>
      <c r="J23" s="2055"/>
      <c r="K23" s="689" t="s">
        <v>998</v>
      </c>
      <c r="L23" s="2054" t="s">
        <v>1767</v>
      </c>
      <c r="M23" s="2054"/>
      <c r="N23" s="2055"/>
      <c r="O23" s="689" t="s">
        <v>998</v>
      </c>
      <c r="P23" s="2054" t="s">
        <v>1767</v>
      </c>
      <c r="Q23" s="2055"/>
      <c r="R23" s="2025"/>
      <c r="S23" s="1961"/>
      <c r="T23" s="1962"/>
      <c r="U23" s="249" t="s">
        <v>1770</v>
      </c>
      <c r="V23" s="1967" t="s">
        <v>1771</v>
      </c>
      <c r="W23" s="1968"/>
      <c r="X23" s="1967" t="s">
        <v>1771</v>
      </c>
      <c r="Y23" s="1968"/>
      <c r="Z23" s="249" t="s">
        <v>1771</v>
      </c>
    </row>
    <row r="24" spans="1:26" ht="15" customHeight="1">
      <c r="A24" s="2025"/>
      <c r="B24" s="253"/>
      <c r="C24" s="254"/>
      <c r="D24" s="2046">
        <v>0</v>
      </c>
      <c r="E24" s="2047"/>
      <c r="F24" s="2048"/>
      <c r="G24" s="2046">
        <v>0</v>
      </c>
      <c r="H24" s="2047"/>
      <c r="I24" s="2047"/>
      <c r="J24" s="2048"/>
      <c r="K24" s="2046">
        <v>0</v>
      </c>
      <c r="L24" s="2047"/>
      <c r="M24" s="2047"/>
      <c r="N24" s="2048"/>
      <c r="O24" s="2046">
        <v>0</v>
      </c>
      <c r="P24" s="2047"/>
      <c r="Q24" s="2048"/>
      <c r="R24" s="2025"/>
      <c r="S24" s="253"/>
      <c r="T24" s="254"/>
      <c r="U24" s="255" t="s">
        <v>454</v>
      </c>
      <c r="V24" s="2044" t="s">
        <v>154</v>
      </c>
      <c r="W24" s="2045"/>
      <c r="X24" s="2044" t="s">
        <v>154</v>
      </c>
      <c r="Y24" s="2045"/>
      <c r="Z24" s="256" t="s">
        <v>154</v>
      </c>
    </row>
    <row r="25" spans="1:26" ht="15" customHeight="1">
      <c r="A25" s="2025"/>
      <c r="B25" s="1988" t="s">
        <v>155</v>
      </c>
      <c r="C25" s="1990"/>
      <c r="D25" s="1977" t="s">
        <v>156</v>
      </c>
      <c r="E25" s="2059"/>
      <c r="F25" s="1978"/>
      <c r="G25" s="1977" t="s">
        <v>156</v>
      </c>
      <c r="H25" s="2059"/>
      <c r="I25" s="2059"/>
      <c r="J25" s="1978"/>
      <c r="K25" s="1977" t="s">
        <v>156</v>
      </c>
      <c r="L25" s="2059"/>
      <c r="M25" s="2059"/>
      <c r="N25" s="1978"/>
      <c r="O25" s="1977" t="s">
        <v>156</v>
      </c>
      <c r="P25" s="2059"/>
      <c r="Q25" s="1978"/>
      <c r="R25" s="2025"/>
      <c r="S25" s="1988" t="s">
        <v>155</v>
      </c>
      <c r="T25" s="1990"/>
      <c r="U25" s="257" t="s">
        <v>156</v>
      </c>
      <c r="V25" s="1977" t="s">
        <v>156</v>
      </c>
      <c r="W25" s="1978"/>
      <c r="X25" s="1977" t="s">
        <v>156</v>
      </c>
      <c r="Y25" s="1978"/>
      <c r="Z25" s="257" t="s">
        <v>156</v>
      </c>
    </row>
    <row r="26" spans="1:26" ht="15" customHeight="1">
      <c r="A26" s="2025"/>
      <c r="B26" s="258"/>
      <c r="C26" s="259"/>
      <c r="D26" s="1977" t="s">
        <v>157</v>
      </c>
      <c r="E26" s="2059"/>
      <c r="F26" s="1978"/>
      <c r="G26" s="1977" t="s">
        <v>157</v>
      </c>
      <c r="H26" s="2059"/>
      <c r="I26" s="2059"/>
      <c r="J26" s="1978"/>
      <c r="K26" s="1977" t="s">
        <v>157</v>
      </c>
      <c r="L26" s="2059"/>
      <c r="M26" s="2059"/>
      <c r="N26" s="1978"/>
      <c r="O26" s="1977" t="s">
        <v>157</v>
      </c>
      <c r="P26" s="2059"/>
      <c r="Q26" s="1978"/>
      <c r="R26" s="2025"/>
      <c r="S26" s="258"/>
      <c r="T26" s="259"/>
      <c r="U26" s="257" t="s">
        <v>157</v>
      </c>
      <c r="V26" s="1977" t="s">
        <v>157</v>
      </c>
      <c r="W26" s="1978"/>
      <c r="X26" s="1977" t="s">
        <v>157</v>
      </c>
      <c r="Y26" s="1978"/>
      <c r="Z26" s="257" t="s">
        <v>157</v>
      </c>
    </row>
    <row r="27" spans="1:26" ht="15" customHeight="1">
      <c r="A27" s="2025"/>
      <c r="B27" s="258"/>
      <c r="C27" s="259"/>
      <c r="D27" s="2049" t="s">
        <v>154</v>
      </c>
      <c r="E27" s="2050"/>
      <c r="F27" s="2051"/>
      <c r="G27" s="2049" t="s">
        <v>154</v>
      </c>
      <c r="H27" s="2050"/>
      <c r="I27" s="2050"/>
      <c r="J27" s="2051"/>
      <c r="K27" s="2049" t="s">
        <v>154</v>
      </c>
      <c r="L27" s="2050"/>
      <c r="M27" s="2050"/>
      <c r="N27" s="2051"/>
      <c r="O27" s="2049" t="s">
        <v>154</v>
      </c>
      <c r="P27" s="2050"/>
      <c r="Q27" s="2051"/>
      <c r="R27" s="2025"/>
      <c r="S27" s="258"/>
      <c r="T27" s="259"/>
      <c r="U27" s="260" t="s">
        <v>154</v>
      </c>
      <c r="V27" s="1979" t="s">
        <v>154</v>
      </c>
      <c r="W27" s="1980"/>
      <c r="X27" s="1979" t="s">
        <v>154</v>
      </c>
      <c r="Y27" s="1980"/>
      <c r="Z27" s="260" t="s">
        <v>154</v>
      </c>
    </row>
    <row r="28" spans="1:26" ht="15" customHeight="1">
      <c r="A28" s="2025"/>
      <c r="B28" s="1959" t="s">
        <v>159</v>
      </c>
      <c r="C28" s="1960"/>
      <c r="D28" s="261">
        <v>1</v>
      </c>
      <c r="E28" s="2089" t="s">
        <v>999</v>
      </c>
      <c r="F28" s="2090"/>
      <c r="G28" s="261">
        <v>1</v>
      </c>
      <c r="H28" s="2089" t="s">
        <v>999</v>
      </c>
      <c r="I28" s="2089"/>
      <c r="J28" s="2090"/>
      <c r="K28" s="261">
        <v>1</v>
      </c>
      <c r="L28" s="2089" t="s">
        <v>999</v>
      </c>
      <c r="M28" s="2089"/>
      <c r="N28" s="2090"/>
      <c r="O28" s="261">
        <v>1</v>
      </c>
      <c r="P28" s="2089" t="s">
        <v>999</v>
      </c>
      <c r="Q28" s="2090"/>
      <c r="R28" s="2025"/>
      <c r="S28" s="1959" t="s">
        <v>159</v>
      </c>
      <c r="T28" s="1960"/>
      <c r="U28" s="262" t="s">
        <v>1048</v>
      </c>
      <c r="V28" s="1969" t="s">
        <v>158</v>
      </c>
      <c r="W28" s="1970"/>
      <c r="X28" s="1969" t="s">
        <v>158</v>
      </c>
      <c r="Y28" s="1970"/>
      <c r="Z28" s="262" t="s">
        <v>158</v>
      </c>
    </row>
    <row r="29" spans="1:26" ht="15" customHeight="1">
      <c r="A29" s="2025"/>
      <c r="B29" s="1961"/>
      <c r="C29" s="1962"/>
      <c r="D29" s="263">
        <v>2</v>
      </c>
      <c r="E29" s="2091" t="s">
        <v>1000</v>
      </c>
      <c r="F29" s="2092"/>
      <c r="G29" s="263">
        <v>2</v>
      </c>
      <c r="H29" s="2091" t="s">
        <v>1000</v>
      </c>
      <c r="I29" s="2091"/>
      <c r="J29" s="2092"/>
      <c r="K29" s="263">
        <v>2</v>
      </c>
      <c r="L29" s="2091" t="s">
        <v>1000</v>
      </c>
      <c r="M29" s="2091"/>
      <c r="N29" s="2092"/>
      <c r="O29" s="263">
        <v>2</v>
      </c>
      <c r="P29" s="2091" t="s">
        <v>1000</v>
      </c>
      <c r="Q29" s="2092"/>
      <c r="R29" s="2025"/>
      <c r="S29" s="1961"/>
      <c r="T29" s="1962"/>
      <c r="U29" s="262" t="s">
        <v>160</v>
      </c>
      <c r="V29" s="1996" t="s">
        <v>160</v>
      </c>
      <c r="W29" s="1997"/>
      <c r="X29" s="1996" t="s">
        <v>160</v>
      </c>
      <c r="Y29" s="1997"/>
      <c r="Z29" s="262" t="s">
        <v>160</v>
      </c>
    </row>
    <row r="30" spans="1:26" ht="15" customHeight="1">
      <c r="A30" s="2025"/>
      <c r="B30" s="2018" t="s">
        <v>161</v>
      </c>
      <c r="C30" s="684"/>
      <c r="D30" s="1963" t="s">
        <v>162</v>
      </c>
      <c r="E30" s="2021"/>
      <c r="F30" s="1964"/>
      <c r="G30" s="1963" t="s">
        <v>162</v>
      </c>
      <c r="H30" s="2021"/>
      <c r="I30" s="2021"/>
      <c r="J30" s="1964"/>
      <c r="K30" s="1963" t="s">
        <v>162</v>
      </c>
      <c r="L30" s="2021"/>
      <c r="M30" s="2021"/>
      <c r="N30" s="1964"/>
      <c r="O30" s="1963" t="s">
        <v>162</v>
      </c>
      <c r="P30" s="2021"/>
      <c r="Q30" s="1964"/>
      <c r="R30" s="2025"/>
      <c r="S30" s="1976" t="s">
        <v>161</v>
      </c>
      <c r="T30" s="684"/>
      <c r="U30" s="246" t="s">
        <v>455</v>
      </c>
      <c r="V30" s="1963" t="s">
        <v>162</v>
      </c>
      <c r="W30" s="1964"/>
      <c r="X30" s="1963" t="s">
        <v>162</v>
      </c>
      <c r="Y30" s="1964"/>
      <c r="Z30" s="246" t="s">
        <v>162</v>
      </c>
    </row>
    <row r="31" spans="1:26" ht="15" customHeight="1">
      <c r="A31" s="2025"/>
      <c r="B31" s="2019"/>
      <c r="C31" s="692" t="s">
        <v>163</v>
      </c>
      <c r="D31" s="1965" t="s">
        <v>164</v>
      </c>
      <c r="E31" s="2015"/>
      <c r="F31" s="1966"/>
      <c r="G31" s="1965" t="s">
        <v>164</v>
      </c>
      <c r="H31" s="2015"/>
      <c r="I31" s="2015"/>
      <c r="J31" s="1966"/>
      <c r="K31" s="1965" t="s">
        <v>164</v>
      </c>
      <c r="L31" s="2015"/>
      <c r="M31" s="2015"/>
      <c r="N31" s="1966"/>
      <c r="O31" s="1965" t="s">
        <v>164</v>
      </c>
      <c r="P31" s="2015"/>
      <c r="Q31" s="1966"/>
      <c r="R31" s="2025"/>
      <c r="S31" s="1617"/>
      <c r="T31" s="692" t="s">
        <v>163</v>
      </c>
      <c r="U31" s="264" t="s">
        <v>164</v>
      </c>
      <c r="V31" s="1965" t="s">
        <v>164</v>
      </c>
      <c r="W31" s="1966"/>
      <c r="X31" s="1965" t="s">
        <v>164</v>
      </c>
      <c r="Y31" s="1966"/>
      <c r="Z31" s="264" t="s">
        <v>164</v>
      </c>
    </row>
    <row r="32" spans="1:26" ht="15" customHeight="1">
      <c r="A32" s="2025"/>
      <c r="B32" s="2019"/>
      <c r="C32" s="688"/>
      <c r="D32" s="1965" t="s">
        <v>165</v>
      </c>
      <c r="E32" s="2015"/>
      <c r="F32" s="1966"/>
      <c r="G32" s="1965" t="s">
        <v>165</v>
      </c>
      <c r="H32" s="2015"/>
      <c r="I32" s="2015"/>
      <c r="J32" s="1966"/>
      <c r="K32" s="1965" t="s">
        <v>165</v>
      </c>
      <c r="L32" s="2015"/>
      <c r="M32" s="2015"/>
      <c r="N32" s="1966"/>
      <c r="O32" s="1965" t="s">
        <v>165</v>
      </c>
      <c r="P32" s="2015"/>
      <c r="Q32" s="1966"/>
      <c r="R32" s="2025"/>
      <c r="S32" s="1617"/>
      <c r="T32" s="688"/>
      <c r="U32" s="264" t="s">
        <v>456</v>
      </c>
      <c r="V32" s="1965" t="s">
        <v>165</v>
      </c>
      <c r="W32" s="1966"/>
      <c r="X32" s="1965" t="s">
        <v>165</v>
      </c>
      <c r="Y32" s="1966"/>
      <c r="Z32" s="264" t="s">
        <v>165</v>
      </c>
    </row>
    <row r="33" spans="1:26" ht="15" customHeight="1">
      <c r="A33" s="2025"/>
      <c r="B33" s="2019"/>
      <c r="C33" s="690"/>
      <c r="D33" s="1967" t="s">
        <v>166</v>
      </c>
      <c r="E33" s="2022"/>
      <c r="F33" s="1968"/>
      <c r="G33" s="1967" t="s">
        <v>166</v>
      </c>
      <c r="H33" s="2022"/>
      <c r="I33" s="2022"/>
      <c r="J33" s="1968"/>
      <c r="K33" s="1967" t="s">
        <v>166</v>
      </c>
      <c r="L33" s="2022"/>
      <c r="M33" s="2022"/>
      <c r="N33" s="1968"/>
      <c r="O33" s="1967" t="s">
        <v>166</v>
      </c>
      <c r="P33" s="2022"/>
      <c r="Q33" s="1968"/>
      <c r="R33" s="2025"/>
      <c r="S33" s="1617"/>
      <c r="T33" s="690"/>
      <c r="U33" s="249" t="s">
        <v>166</v>
      </c>
      <c r="V33" s="1967" t="s">
        <v>166</v>
      </c>
      <c r="W33" s="1968"/>
      <c r="X33" s="1967" t="s">
        <v>166</v>
      </c>
      <c r="Y33" s="1968"/>
      <c r="Z33" s="249" t="s">
        <v>166</v>
      </c>
    </row>
    <row r="34" spans="1:26" ht="15" customHeight="1">
      <c r="A34" s="2025"/>
      <c r="B34" s="2019"/>
      <c r="C34" s="684"/>
      <c r="D34" s="1963" t="s">
        <v>162</v>
      </c>
      <c r="E34" s="2021"/>
      <c r="F34" s="1964"/>
      <c r="G34" s="1963" t="s">
        <v>162</v>
      </c>
      <c r="H34" s="2021"/>
      <c r="I34" s="2021"/>
      <c r="J34" s="1964"/>
      <c r="K34" s="1963" t="s">
        <v>162</v>
      </c>
      <c r="L34" s="2021"/>
      <c r="M34" s="2021"/>
      <c r="N34" s="1964"/>
      <c r="O34" s="1963" t="s">
        <v>162</v>
      </c>
      <c r="P34" s="2021"/>
      <c r="Q34" s="1964"/>
      <c r="R34" s="2025"/>
      <c r="S34" s="1617"/>
      <c r="T34" s="684"/>
      <c r="U34" s="246" t="s">
        <v>162</v>
      </c>
      <c r="V34" s="1963" t="s">
        <v>162</v>
      </c>
      <c r="W34" s="1964"/>
      <c r="X34" s="1963" t="s">
        <v>162</v>
      </c>
      <c r="Y34" s="1964"/>
      <c r="Z34" s="246" t="s">
        <v>162</v>
      </c>
    </row>
    <row r="35" spans="1:26" ht="15" customHeight="1">
      <c r="A35" s="2025"/>
      <c r="B35" s="2019"/>
      <c r="C35" s="692" t="s">
        <v>210</v>
      </c>
      <c r="D35" s="1965" t="s">
        <v>164</v>
      </c>
      <c r="E35" s="2015"/>
      <c r="F35" s="1966"/>
      <c r="G35" s="1965" t="s">
        <v>164</v>
      </c>
      <c r="H35" s="2015"/>
      <c r="I35" s="2015"/>
      <c r="J35" s="1966"/>
      <c r="K35" s="1965" t="s">
        <v>164</v>
      </c>
      <c r="L35" s="2015"/>
      <c r="M35" s="2015"/>
      <c r="N35" s="1966"/>
      <c r="O35" s="1965" t="s">
        <v>164</v>
      </c>
      <c r="P35" s="2015"/>
      <c r="Q35" s="1966"/>
      <c r="R35" s="2025"/>
      <c r="S35" s="1617"/>
      <c r="T35" s="692" t="s">
        <v>210</v>
      </c>
      <c r="U35" s="264" t="s">
        <v>164</v>
      </c>
      <c r="V35" s="1965" t="s">
        <v>164</v>
      </c>
      <c r="W35" s="1966"/>
      <c r="X35" s="1965" t="s">
        <v>164</v>
      </c>
      <c r="Y35" s="1966"/>
      <c r="Z35" s="264" t="s">
        <v>164</v>
      </c>
    </row>
    <row r="36" spans="1:26" ht="15" customHeight="1">
      <c r="A36" s="2025"/>
      <c r="B36" s="2019"/>
      <c r="C36" s="688"/>
      <c r="D36" s="1965" t="s">
        <v>167</v>
      </c>
      <c r="E36" s="2015"/>
      <c r="F36" s="1966"/>
      <c r="G36" s="1965" t="s">
        <v>167</v>
      </c>
      <c r="H36" s="2015"/>
      <c r="I36" s="2015"/>
      <c r="J36" s="1966"/>
      <c r="K36" s="1965" t="s">
        <v>167</v>
      </c>
      <c r="L36" s="2015"/>
      <c r="M36" s="2015"/>
      <c r="N36" s="1966"/>
      <c r="O36" s="1965" t="s">
        <v>167</v>
      </c>
      <c r="P36" s="2015"/>
      <c r="Q36" s="1966"/>
      <c r="R36" s="2025"/>
      <c r="S36" s="1617"/>
      <c r="T36" s="688"/>
      <c r="U36" s="264" t="s">
        <v>167</v>
      </c>
      <c r="V36" s="1965" t="s">
        <v>167</v>
      </c>
      <c r="W36" s="1966"/>
      <c r="X36" s="1965" t="s">
        <v>167</v>
      </c>
      <c r="Y36" s="1966"/>
      <c r="Z36" s="264" t="s">
        <v>167</v>
      </c>
    </row>
    <row r="37" spans="1:26" ht="15" customHeight="1">
      <c r="A37" s="2025"/>
      <c r="B37" s="2019"/>
      <c r="C37" s="690"/>
      <c r="D37" s="1967" t="s">
        <v>166</v>
      </c>
      <c r="E37" s="2022"/>
      <c r="F37" s="1968"/>
      <c r="G37" s="1967" t="s">
        <v>166</v>
      </c>
      <c r="H37" s="2022"/>
      <c r="I37" s="2022"/>
      <c r="J37" s="1968"/>
      <c r="K37" s="1967" t="s">
        <v>166</v>
      </c>
      <c r="L37" s="2022"/>
      <c r="M37" s="2022"/>
      <c r="N37" s="1968"/>
      <c r="O37" s="1967" t="s">
        <v>166</v>
      </c>
      <c r="P37" s="2022"/>
      <c r="Q37" s="1968"/>
      <c r="R37" s="2025"/>
      <c r="S37" s="1617"/>
      <c r="T37" s="690"/>
      <c r="U37" s="249" t="s">
        <v>166</v>
      </c>
      <c r="V37" s="1967" t="s">
        <v>166</v>
      </c>
      <c r="W37" s="1968"/>
      <c r="X37" s="1967" t="s">
        <v>166</v>
      </c>
      <c r="Y37" s="1968"/>
      <c r="Z37" s="249" t="s">
        <v>166</v>
      </c>
    </row>
    <row r="38" spans="1:26" ht="15" customHeight="1">
      <c r="A38" s="2025"/>
      <c r="B38" s="2019"/>
      <c r="C38" s="684"/>
      <c r="D38" s="1963" t="s">
        <v>162</v>
      </c>
      <c r="E38" s="2021"/>
      <c r="F38" s="1964"/>
      <c r="G38" s="1963" t="s">
        <v>162</v>
      </c>
      <c r="H38" s="2021"/>
      <c r="I38" s="2021"/>
      <c r="J38" s="1964"/>
      <c r="K38" s="1963" t="s">
        <v>162</v>
      </c>
      <c r="L38" s="2021"/>
      <c r="M38" s="2021"/>
      <c r="N38" s="1964"/>
      <c r="O38" s="1963" t="s">
        <v>162</v>
      </c>
      <c r="P38" s="2021"/>
      <c r="Q38" s="1964"/>
      <c r="R38" s="2025"/>
      <c r="S38" s="1617"/>
      <c r="T38" s="684"/>
      <c r="U38" s="246" t="s">
        <v>455</v>
      </c>
      <c r="V38" s="1963" t="s">
        <v>162</v>
      </c>
      <c r="W38" s="1964"/>
      <c r="X38" s="1963" t="s">
        <v>162</v>
      </c>
      <c r="Y38" s="1964"/>
      <c r="Z38" s="246" t="s">
        <v>162</v>
      </c>
    </row>
    <row r="39" spans="1:26" ht="15" customHeight="1">
      <c r="A39" s="2025"/>
      <c r="B39" s="2019"/>
      <c r="C39" s="692" t="s">
        <v>168</v>
      </c>
      <c r="D39" s="1965" t="s">
        <v>164</v>
      </c>
      <c r="E39" s="2015"/>
      <c r="F39" s="1966"/>
      <c r="G39" s="1965" t="s">
        <v>164</v>
      </c>
      <c r="H39" s="2015"/>
      <c r="I39" s="2015"/>
      <c r="J39" s="1966"/>
      <c r="K39" s="1965" t="s">
        <v>164</v>
      </c>
      <c r="L39" s="2015"/>
      <c r="M39" s="2015"/>
      <c r="N39" s="1966"/>
      <c r="O39" s="1965" t="s">
        <v>164</v>
      </c>
      <c r="P39" s="2015"/>
      <c r="Q39" s="1966"/>
      <c r="R39" s="2025"/>
      <c r="S39" s="1617"/>
      <c r="T39" s="692" t="s">
        <v>168</v>
      </c>
      <c r="U39" s="264" t="s">
        <v>164</v>
      </c>
      <c r="V39" s="1965" t="s">
        <v>164</v>
      </c>
      <c r="W39" s="1966"/>
      <c r="X39" s="1965" t="s">
        <v>164</v>
      </c>
      <c r="Y39" s="1966"/>
      <c r="Z39" s="264" t="s">
        <v>164</v>
      </c>
    </row>
    <row r="40" spans="1:26" ht="15" customHeight="1">
      <c r="A40" s="2025"/>
      <c r="B40" s="2019"/>
      <c r="C40" s="692" t="s">
        <v>169</v>
      </c>
      <c r="D40" s="1965" t="s">
        <v>170</v>
      </c>
      <c r="E40" s="2015"/>
      <c r="F40" s="1966"/>
      <c r="G40" s="1965" t="s">
        <v>170</v>
      </c>
      <c r="H40" s="2015"/>
      <c r="I40" s="2015"/>
      <c r="J40" s="1966"/>
      <c r="K40" s="1965" t="s">
        <v>170</v>
      </c>
      <c r="L40" s="2015"/>
      <c r="M40" s="2015"/>
      <c r="N40" s="1966"/>
      <c r="O40" s="1965" t="s">
        <v>170</v>
      </c>
      <c r="P40" s="2015"/>
      <c r="Q40" s="1966"/>
      <c r="R40" s="2025"/>
      <c r="S40" s="1617"/>
      <c r="T40" s="692" t="s">
        <v>169</v>
      </c>
      <c r="U40" s="264" t="s">
        <v>457</v>
      </c>
      <c r="V40" s="1965" t="s">
        <v>170</v>
      </c>
      <c r="W40" s="1966"/>
      <c r="X40" s="1965" t="s">
        <v>170</v>
      </c>
      <c r="Y40" s="1966"/>
      <c r="Z40" s="264" t="s">
        <v>170</v>
      </c>
    </row>
    <row r="41" spans="1:26" ht="15" customHeight="1">
      <c r="A41" s="2025"/>
      <c r="B41" s="2020"/>
      <c r="C41" s="688"/>
      <c r="D41" s="1967" t="s">
        <v>166</v>
      </c>
      <c r="E41" s="2022"/>
      <c r="F41" s="1968"/>
      <c r="G41" s="1967" t="s">
        <v>166</v>
      </c>
      <c r="H41" s="2022"/>
      <c r="I41" s="2022"/>
      <c r="J41" s="1968"/>
      <c r="K41" s="1967" t="s">
        <v>166</v>
      </c>
      <c r="L41" s="2022"/>
      <c r="M41" s="2022"/>
      <c r="N41" s="1968"/>
      <c r="O41" s="1967" t="s">
        <v>166</v>
      </c>
      <c r="P41" s="2022"/>
      <c r="Q41" s="1968"/>
      <c r="R41" s="2025"/>
      <c r="S41" s="1618"/>
      <c r="T41" s="688"/>
      <c r="U41" s="249" t="s">
        <v>166</v>
      </c>
      <c r="V41" s="1967" t="s">
        <v>166</v>
      </c>
      <c r="W41" s="1968"/>
      <c r="X41" s="1967" t="s">
        <v>166</v>
      </c>
      <c r="Y41" s="1968"/>
      <c r="Z41" s="249" t="s">
        <v>166</v>
      </c>
    </row>
    <row r="42" spans="1:26" ht="15" customHeight="1">
      <c r="A42" s="2026"/>
      <c r="B42" s="1972" t="s">
        <v>171</v>
      </c>
      <c r="C42" s="1973"/>
      <c r="D42" s="1981"/>
      <c r="E42" s="2023"/>
      <c r="F42" s="1982"/>
      <c r="G42" s="1981"/>
      <c r="H42" s="2023"/>
      <c r="I42" s="2023"/>
      <c r="J42" s="1982"/>
      <c r="K42" s="1981"/>
      <c r="L42" s="2023"/>
      <c r="M42" s="2023"/>
      <c r="N42" s="1982"/>
      <c r="O42" s="1981"/>
      <c r="P42" s="2023"/>
      <c r="Q42" s="1982"/>
      <c r="R42" s="2026"/>
      <c r="S42" s="1972" t="s">
        <v>171</v>
      </c>
      <c r="T42" s="1973"/>
      <c r="U42" s="723" t="s">
        <v>438</v>
      </c>
      <c r="V42" s="1974"/>
      <c r="W42" s="1975"/>
      <c r="X42" s="1974"/>
      <c r="Y42" s="1975"/>
      <c r="Z42" s="682"/>
    </row>
    <row r="43" spans="1:26" ht="15" customHeight="1">
      <c r="A43" s="1959" t="s">
        <v>172</v>
      </c>
      <c r="B43" s="1987"/>
      <c r="C43" s="1960"/>
      <c r="D43" s="1959"/>
      <c r="E43" s="1987"/>
      <c r="F43" s="1960"/>
      <c r="G43" s="1959"/>
      <c r="H43" s="1987"/>
      <c r="I43" s="1987"/>
      <c r="J43" s="1960"/>
      <c r="K43" s="1959"/>
      <c r="L43" s="1987"/>
      <c r="M43" s="1987"/>
      <c r="N43" s="1960"/>
      <c r="O43" s="1959"/>
      <c r="P43" s="1987"/>
      <c r="Q43" s="1960"/>
      <c r="R43" s="1959" t="s">
        <v>172</v>
      </c>
      <c r="S43" s="1987"/>
      <c r="T43" s="1960"/>
      <c r="U43" s="1957" t="s">
        <v>458</v>
      </c>
      <c r="V43" s="1959"/>
      <c r="W43" s="1960"/>
      <c r="X43" s="1959"/>
      <c r="Y43" s="1960"/>
      <c r="Z43" s="1957"/>
    </row>
    <row r="44" spans="1:26" ht="15" customHeight="1">
      <c r="A44" s="1998"/>
      <c r="B44" s="1999"/>
      <c r="C44" s="2000"/>
      <c r="D44" s="1961"/>
      <c r="E44" s="1991"/>
      <c r="F44" s="1962"/>
      <c r="G44" s="1961"/>
      <c r="H44" s="1991"/>
      <c r="I44" s="1991"/>
      <c r="J44" s="1962"/>
      <c r="K44" s="1961"/>
      <c r="L44" s="1991"/>
      <c r="M44" s="1991"/>
      <c r="N44" s="1962"/>
      <c r="O44" s="1961"/>
      <c r="P44" s="1991"/>
      <c r="Q44" s="1962"/>
      <c r="R44" s="1998"/>
      <c r="S44" s="1999"/>
      <c r="T44" s="2000"/>
      <c r="U44" s="1958"/>
      <c r="V44" s="1998"/>
      <c r="W44" s="2000"/>
      <c r="X44" s="1998"/>
      <c r="Y44" s="2000"/>
      <c r="Z44" s="1958"/>
    </row>
    <row r="45" spans="1:26" ht="15" customHeight="1">
      <c r="A45" s="1959" t="s">
        <v>173</v>
      </c>
      <c r="B45" s="1987"/>
      <c r="C45" s="1960"/>
      <c r="D45" s="695"/>
      <c r="E45" s="265">
        <v>1</v>
      </c>
      <c r="F45" s="700" t="s">
        <v>1001</v>
      </c>
      <c r="G45" s="695"/>
      <c r="H45" s="265">
        <v>1</v>
      </c>
      <c r="I45" s="2016" t="s">
        <v>1001</v>
      </c>
      <c r="J45" s="2017"/>
      <c r="K45" s="695"/>
      <c r="L45" s="265">
        <v>1</v>
      </c>
      <c r="M45" s="2016" t="s">
        <v>1001</v>
      </c>
      <c r="N45" s="2017"/>
      <c r="O45" s="695"/>
      <c r="P45" s="265">
        <v>1</v>
      </c>
      <c r="Q45" s="700" t="s">
        <v>1001</v>
      </c>
      <c r="R45" s="1959" t="s">
        <v>173</v>
      </c>
      <c r="S45" s="1987"/>
      <c r="T45" s="1960"/>
      <c r="U45" s="266" t="s">
        <v>275</v>
      </c>
      <c r="V45" s="1983" t="s">
        <v>275</v>
      </c>
      <c r="W45" s="1984"/>
      <c r="X45" s="1983" t="s">
        <v>275</v>
      </c>
      <c r="Y45" s="1984"/>
      <c r="Z45" s="266" t="s">
        <v>275</v>
      </c>
    </row>
    <row r="46" spans="1:26" ht="15" customHeight="1">
      <c r="A46" s="1961"/>
      <c r="B46" s="1991"/>
      <c r="C46" s="1962"/>
      <c r="D46" s="696"/>
      <c r="E46" s="267">
        <v>2</v>
      </c>
      <c r="F46" s="699" t="s">
        <v>1002</v>
      </c>
      <c r="G46" s="696"/>
      <c r="H46" s="267">
        <v>2</v>
      </c>
      <c r="I46" s="2013" t="s">
        <v>1002</v>
      </c>
      <c r="J46" s="2014"/>
      <c r="K46" s="696"/>
      <c r="L46" s="267">
        <v>2</v>
      </c>
      <c r="M46" s="2013" t="s">
        <v>1002</v>
      </c>
      <c r="N46" s="2014"/>
      <c r="O46" s="696"/>
      <c r="P46" s="267">
        <v>2</v>
      </c>
      <c r="Q46" s="699" t="s">
        <v>1002</v>
      </c>
      <c r="R46" s="1961"/>
      <c r="S46" s="1991"/>
      <c r="T46" s="1962"/>
      <c r="U46" s="268" t="s">
        <v>1049</v>
      </c>
      <c r="V46" s="1985" t="s">
        <v>276</v>
      </c>
      <c r="W46" s="1986"/>
      <c r="X46" s="1985" t="s">
        <v>276</v>
      </c>
      <c r="Y46" s="1986"/>
      <c r="Z46" s="268" t="s">
        <v>276</v>
      </c>
    </row>
    <row r="47" spans="1:26" ht="15" customHeight="1">
      <c r="A47" s="1959" t="s">
        <v>174</v>
      </c>
      <c r="B47" s="1987"/>
      <c r="C47" s="1960"/>
      <c r="D47" s="697"/>
      <c r="E47" s="265">
        <v>1</v>
      </c>
      <c r="F47" s="700" t="s">
        <v>1003</v>
      </c>
      <c r="G47" s="697"/>
      <c r="H47" s="265">
        <v>1</v>
      </c>
      <c r="I47" s="2016" t="s">
        <v>1003</v>
      </c>
      <c r="J47" s="2017"/>
      <c r="K47" s="697"/>
      <c r="L47" s="265">
        <v>1</v>
      </c>
      <c r="M47" s="2016" t="s">
        <v>1003</v>
      </c>
      <c r="N47" s="2017"/>
      <c r="O47" s="697"/>
      <c r="P47" s="265">
        <v>1</v>
      </c>
      <c r="Q47" s="700" t="s">
        <v>1003</v>
      </c>
      <c r="R47" s="1959" t="s">
        <v>174</v>
      </c>
      <c r="S47" s="1987"/>
      <c r="T47" s="1960"/>
      <c r="U47" s="269" t="s">
        <v>1050</v>
      </c>
      <c r="V47" s="1992" t="s">
        <v>272</v>
      </c>
      <c r="W47" s="1993"/>
      <c r="X47" s="1992" t="s">
        <v>272</v>
      </c>
      <c r="Y47" s="1993"/>
      <c r="Z47" s="269" t="s">
        <v>272</v>
      </c>
    </row>
    <row r="48" spans="1:26" ht="15" customHeight="1">
      <c r="A48" s="1988"/>
      <c r="B48" s="1989"/>
      <c r="C48" s="1990"/>
      <c r="D48" s="698"/>
      <c r="E48" s="270">
        <v>2</v>
      </c>
      <c r="F48" s="704" t="s">
        <v>1004</v>
      </c>
      <c r="G48" s="698"/>
      <c r="H48" s="270">
        <v>2</v>
      </c>
      <c r="I48" s="2093" t="s">
        <v>1004</v>
      </c>
      <c r="J48" s="2094"/>
      <c r="K48" s="698"/>
      <c r="L48" s="270">
        <v>2</v>
      </c>
      <c r="M48" s="2093" t="s">
        <v>1004</v>
      </c>
      <c r="N48" s="2094"/>
      <c r="O48" s="698"/>
      <c r="P48" s="270">
        <v>2</v>
      </c>
      <c r="Q48" s="704" t="s">
        <v>1004</v>
      </c>
      <c r="R48" s="1988"/>
      <c r="S48" s="1989"/>
      <c r="T48" s="1990"/>
      <c r="U48" s="271" t="s">
        <v>273</v>
      </c>
      <c r="V48" s="1994" t="s">
        <v>271</v>
      </c>
      <c r="W48" s="1995"/>
      <c r="X48" s="1994" t="s">
        <v>271</v>
      </c>
      <c r="Y48" s="1995"/>
      <c r="Z48" s="271" t="s">
        <v>273</v>
      </c>
    </row>
    <row r="49" spans="1:26" ht="15" customHeight="1">
      <c r="A49" s="1961"/>
      <c r="B49" s="1991"/>
      <c r="C49" s="1962"/>
      <c r="D49" s="694"/>
      <c r="E49" s="267">
        <v>3</v>
      </c>
      <c r="F49" s="699" t="s">
        <v>1005</v>
      </c>
      <c r="G49" s="694"/>
      <c r="H49" s="267">
        <v>3</v>
      </c>
      <c r="I49" s="2013" t="s">
        <v>1005</v>
      </c>
      <c r="J49" s="2014"/>
      <c r="K49" s="694"/>
      <c r="L49" s="267">
        <v>3</v>
      </c>
      <c r="M49" s="2013" t="s">
        <v>1005</v>
      </c>
      <c r="N49" s="2014"/>
      <c r="O49" s="694"/>
      <c r="P49" s="267">
        <v>3</v>
      </c>
      <c r="Q49" s="699" t="s">
        <v>1005</v>
      </c>
      <c r="R49" s="1961"/>
      <c r="S49" s="1991"/>
      <c r="T49" s="1962"/>
      <c r="U49" s="272" t="s">
        <v>274</v>
      </c>
      <c r="V49" s="2002" t="s">
        <v>274</v>
      </c>
      <c r="W49" s="2003"/>
      <c r="X49" s="2002" t="s">
        <v>274</v>
      </c>
      <c r="Y49" s="2003"/>
      <c r="Z49" s="272" t="s">
        <v>274</v>
      </c>
    </row>
    <row r="50" spans="1:26" ht="15" customHeight="1">
      <c r="A50" s="1972" t="s">
        <v>175</v>
      </c>
      <c r="B50" s="2004"/>
      <c r="C50" s="1973"/>
      <c r="D50" s="1981" t="s">
        <v>176</v>
      </c>
      <c r="E50" s="2023"/>
      <c r="F50" s="1982"/>
      <c r="G50" s="1981" t="s">
        <v>176</v>
      </c>
      <c r="H50" s="2023"/>
      <c r="I50" s="2023"/>
      <c r="J50" s="1982"/>
      <c r="K50" s="1981" t="s">
        <v>176</v>
      </c>
      <c r="L50" s="2023"/>
      <c r="M50" s="2023"/>
      <c r="N50" s="1982"/>
      <c r="O50" s="1981" t="s">
        <v>176</v>
      </c>
      <c r="P50" s="2023"/>
      <c r="Q50" s="1982"/>
      <c r="R50" s="1972" t="s">
        <v>175</v>
      </c>
      <c r="S50" s="2004"/>
      <c r="T50" s="1973"/>
      <c r="U50" s="723" t="s">
        <v>459</v>
      </c>
      <c r="V50" s="1981" t="s">
        <v>176</v>
      </c>
      <c r="W50" s="1982"/>
      <c r="X50" s="1981" t="s">
        <v>176</v>
      </c>
      <c r="Y50" s="1982"/>
      <c r="Z50" s="723" t="s">
        <v>176</v>
      </c>
    </row>
    <row r="51" spans="1:26" ht="15" customHeight="1">
      <c r="A51" s="2005" t="s">
        <v>177</v>
      </c>
      <c r="B51" s="2006"/>
      <c r="C51" s="2007"/>
      <c r="D51" s="2005"/>
      <c r="E51" s="2006"/>
      <c r="F51" s="2007"/>
      <c r="G51" s="2005"/>
      <c r="H51" s="2006"/>
      <c r="I51" s="2006"/>
      <c r="J51" s="2007"/>
      <c r="K51" s="2005"/>
      <c r="L51" s="2006"/>
      <c r="M51" s="2006"/>
      <c r="N51" s="2007"/>
      <c r="O51" s="2005"/>
      <c r="P51" s="2006"/>
      <c r="Q51" s="2007"/>
      <c r="R51" s="2005" t="s">
        <v>177</v>
      </c>
      <c r="S51" s="2006"/>
      <c r="T51" s="2007"/>
      <c r="U51" s="2001"/>
      <c r="V51" s="2011"/>
      <c r="W51" s="2012"/>
      <c r="X51" s="2011"/>
      <c r="Y51" s="2012"/>
      <c r="Z51" s="2001"/>
    </row>
    <row r="52" spans="1:26" ht="15" customHeight="1">
      <c r="A52" s="2008"/>
      <c r="B52" s="2009"/>
      <c r="C52" s="2010"/>
      <c r="D52" s="2008"/>
      <c r="E52" s="2009"/>
      <c r="F52" s="2010"/>
      <c r="G52" s="2008"/>
      <c r="H52" s="2009"/>
      <c r="I52" s="2009"/>
      <c r="J52" s="2010"/>
      <c r="K52" s="2008"/>
      <c r="L52" s="2009"/>
      <c r="M52" s="2009"/>
      <c r="N52" s="2010"/>
      <c r="O52" s="2008"/>
      <c r="P52" s="2009"/>
      <c r="Q52" s="2010"/>
      <c r="R52" s="2008"/>
      <c r="S52" s="2009"/>
      <c r="T52" s="2010"/>
      <c r="U52" s="1602"/>
      <c r="V52" s="2008"/>
      <c r="W52" s="2010"/>
      <c r="X52" s="2008"/>
      <c r="Y52" s="2010"/>
      <c r="Z52" s="1602"/>
    </row>
  </sheetData>
  <mergeCells count="254">
    <mergeCell ref="K51:N52"/>
    <mergeCell ref="D51:F52"/>
    <mergeCell ref="D43:F44"/>
    <mergeCell ref="O51:Q52"/>
    <mergeCell ref="O42:Q42"/>
    <mergeCell ref="O43:Q44"/>
    <mergeCell ref="G43:J44"/>
    <mergeCell ref="G51:J52"/>
    <mergeCell ref="K43:N44"/>
    <mergeCell ref="M47:N47"/>
    <mergeCell ref="K42:N42"/>
    <mergeCell ref="D50:F50"/>
    <mergeCell ref="I49:J49"/>
    <mergeCell ref="I48:J48"/>
    <mergeCell ref="O50:Q50"/>
    <mergeCell ref="M48:N48"/>
    <mergeCell ref="M49:N49"/>
    <mergeCell ref="G50:J50"/>
    <mergeCell ref="G42:J42"/>
    <mergeCell ref="L29:N29"/>
    <mergeCell ref="O37:Q37"/>
    <mergeCell ref="O38:Q38"/>
    <mergeCell ref="O39:Q39"/>
    <mergeCell ref="O40:Q40"/>
    <mergeCell ref="O41:Q41"/>
    <mergeCell ref="O34:Q34"/>
    <mergeCell ref="O35:Q35"/>
    <mergeCell ref="O36:Q36"/>
    <mergeCell ref="D39:F39"/>
    <mergeCell ref="O19:Q19"/>
    <mergeCell ref="K16:N16"/>
    <mergeCell ref="K17:N17"/>
    <mergeCell ref="K18:N18"/>
    <mergeCell ref="K36:N36"/>
    <mergeCell ref="K35:N35"/>
    <mergeCell ref="L22:N22"/>
    <mergeCell ref="L23:N23"/>
    <mergeCell ref="O20:Q20"/>
    <mergeCell ref="O21:Q21"/>
    <mergeCell ref="P22:Q22"/>
    <mergeCell ref="P23:Q23"/>
    <mergeCell ref="O24:Q24"/>
    <mergeCell ref="O25:Q25"/>
    <mergeCell ref="O26:Q26"/>
    <mergeCell ref="O27:Q27"/>
    <mergeCell ref="P28:Q28"/>
    <mergeCell ref="P29:Q29"/>
    <mergeCell ref="O30:Q30"/>
    <mergeCell ref="O31:Q31"/>
    <mergeCell ref="O32:Q32"/>
    <mergeCell ref="O33:Q33"/>
    <mergeCell ref="L28:N28"/>
    <mergeCell ref="E28:F28"/>
    <mergeCell ref="E29:F29"/>
    <mergeCell ref="G19:J19"/>
    <mergeCell ref="G20:J20"/>
    <mergeCell ref="H28:J28"/>
    <mergeCell ref="H29:J29"/>
    <mergeCell ref="G24:J24"/>
    <mergeCell ref="G25:J25"/>
    <mergeCell ref="G32:J32"/>
    <mergeCell ref="D32:F32"/>
    <mergeCell ref="K5:Q5"/>
    <mergeCell ref="K6:Q6"/>
    <mergeCell ref="K7:Q7"/>
    <mergeCell ref="D16:F16"/>
    <mergeCell ref="D17:F17"/>
    <mergeCell ref="D18:F18"/>
    <mergeCell ref="G16:J16"/>
    <mergeCell ref="G17:J17"/>
    <mergeCell ref="G18:J18"/>
    <mergeCell ref="O16:Q16"/>
    <mergeCell ref="O17:Q17"/>
    <mergeCell ref="O18:Q18"/>
    <mergeCell ref="N15:Q15"/>
    <mergeCell ref="A9:Q9"/>
    <mergeCell ref="A13:C14"/>
    <mergeCell ref="D13:J14"/>
    <mergeCell ref="N13:Q13"/>
    <mergeCell ref="N14:Q14"/>
    <mergeCell ref="A15:C15"/>
    <mergeCell ref="D15:J15"/>
    <mergeCell ref="I6:J6"/>
    <mergeCell ref="I7:J7"/>
    <mergeCell ref="K15:M15"/>
    <mergeCell ref="K13:M14"/>
    <mergeCell ref="X18:Y18"/>
    <mergeCell ref="V19:W19"/>
    <mergeCell ref="B22:C23"/>
    <mergeCell ref="K24:N24"/>
    <mergeCell ref="D27:F27"/>
    <mergeCell ref="E22:F22"/>
    <mergeCell ref="E23:F23"/>
    <mergeCell ref="G21:J21"/>
    <mergeCell ref="K25:N25"/>
    <mergeCell ref="K26:N26"/>
    <mergeCell ref="H22:J22"/>
    <mergeCell ref="H23:J23"/>
    <mergeCell ref="D21:F21"/>
    <mergeCell ref="D24:F24"/>
    <mergeCell ref="K21:N21"/>
    <mergeCell ref="D26:F26"/>
    <mergeCell ref="K27:N27"/>
    <mergeCell ref="G26:J26"/>
    <mergeCell ref="G27:J27"/>
    <mergeCell ref="D25:F25"/>
    <mergeCell ref="D19:F19"/>
    <mergeCell ref="D20:F20"/>
    <mergeCell ref="K19:N19"/>
    <mergeCell ref="K20:N20"/>
    <mergeCell ref="B28:C29"/>
    <mergeCell ref="A43:C44"/>
    <mergeCell ref="V20:W20"/>
    <mergeCell ref="X20:Y20"/>
    <mergeCell ref="R9:Z9"/>
    <mergeCell ref="R13:T14"/>
    <mergeCell ref="U13:W14"/>
    <mergeCell ref="X13:X14"/>
    <mergeCell ref="Y13:Z13"/>
    <mergeCell ref="Y14:Z14"/>
    <mergeCell ref="X16:Y16"/>
    <mergeCell ref="V17:W17"/>
    <mergeCell ref="X17:Y17"/>
    <mergeCell ref="R15:T15"/>
    <mergeCell ref="U15:W15"/>
    <mergeCell ref="Y15:Z15"/>
    <mergeCell ref="R16:R42"/>
    <mergeCell ref="V16:W16"/>
    <mergeCell ref="S25:T25"/>
    <mergeCell ref="X23:Y23"/>
    <mergeCell ref="V24:W24"/>
    <mergeCell ref="X24:Y24"/>
    <mergeCell ref="S22:T23"/>
    <mergeCell ref="V18:W18"/>
    <mergeCell ref="G40:J40"/>
    <mergeCell ref="G41:J41"/>
    <mergeCell ref="G30:J30"/>
    <mergeCell ref="G31:J31"/>
    <mergeCell ref="M46:N46"/>
    <mergeCell ref="D38:F38"/>
    <mergeCell ref="G37:J37"/>
    <mergeCell ref="R45:T46"/>
    <mergeCell ref="V45:W45"/>
    <mergeCell ref="M45:N45"/>
    <mergeCell ref="K39:N39"/>
    <mergeCell ref="D40:F40"/>
    <mergeCell ref="D41:F41"/>
    <mergeCell ref="D42:F42"/>
    <mergeCell ref="G35:J35"/>
    <mergeCell ref="G36:J36"/>
    <mergeCell ref="G33:J33"/>
    <mergeCell ref="G34:J34"/>
    <mergeCell ref="G38:J38"/>
    <mergeCell ref="D33:F33"/>
    <mergeCell ref="K34:N34"/>
    <mergeCell ref="D34:F34"/>
    <mergeCell ref="K37:N37"/>
    <mergeCell ref="D37:F37"/>
    <mergeCell ref="A51:C52"/>
    <mergeCell ref="A45:C46"/>
    <mergeCell ref="I46:J46"/>
    <mergeCell ref="K40:N40"/>
    <mergeCell ref="I45:J45"/>
    <mergeCell ref="B42:C42"/>
    <mergeCell ref="B30:B41"/>
    <mergeCell ref="K30:N30"/>
    <mergeCell ref="K31:N31"/>
    <mergeCell ref="K32:N32"/>
    <mergeCell ref="D35:F35"/>
    <mergeCell ref="D36:F36"/>
    <mergeCell ref="K38:N38"/>
    <mergeCell ref="K41:N41"/>
    <mergeCell ref="A50:C50"/>
    <mergeCell ref="K50:N50"/>
    <mergeCell ref="A47:C49"/>
    <mergeCell ref="I47:J47"/>
    <mergeCell ref="K33:N33"/>
    <mergeCell ref="D30:F30"/>
    <mergeCell ref="D31:F31"/>
    <mergeCell ref="A16:A42"/>
    <mergeCell ref="B21:C21"/>
    <mergeCell ref="B25:C25"/>
    <mergeCell ref="Z51:Z52"/>
    <mergeCell ref="V49:W49"/>
    <mergeCell ref="X49:Y49"/>
    <mergeCell ref="R50:T50"/>
    <mergeCell ref="V50:W50"/>
    <mergeCell ref="X50:Y50"/>
    <mergeCell ref="R51:T52"/>
    <mergeCell ref="U51:U52"/>
    <mergeCell ref="V51:W52"/>
    <mergeCell ref="X51:Y52"/>
    <mergeCell ref="X45:Y45"/>
    <mergeCell ref="V46:W46"/>
    <mergeCell ref="X46:Y46"/>
    <mergeCell ref="R47:T49"/>
    <mergeCell ref="V47:W47"/>
    <mergeCell ref="X47:Y47"/>
    <mergeCell ref="V48:W48"/>
    <mergeCell ref="X48:Y48"/>
    <mergeCell ref="X29:Y29"/>
    <mergeCell ref="V29:W29"/>
    <mergeCell ref="R43:T44"/>
    <mergeCell ref="V41:W41"/>
    <mergeCell ref="X41:Y41"/>
    <mergeCell ref="X36:Y36"/>
    <mergeCell ref="V37:W37"/>
    <mergeCell ref="X37:Y37"/>
    <mergeCell ref="X38:Y38"/>
    <mergeCell ref="V39:W39"/>
    <mergeCell ref="X39:Y39"/>
    <mergeCell ref="V40:W40"/>
    <mergeCell ref="U43:U44"/>
    <mergeCell ref="V43:W44"/>
    <mergeCell ref="X43:Y44"/>
    <mergeCell ref="X40:Y40"/>
    <mergeCell ref="G5:J5"/>
    <mergeCell ref="N2:Q2"/>
    <mergeCell ref="S42:T42"/>
    <mergeCell ref="V42:W42"/>
    <mergeCell ref="X42:Y42"/>
    <mergeCell ref="S30:S41"/>
    <mergeCell ref="V30:W30"/>
    <mergeCell ref="V38:W38"/>
    <mergeCell ref="X26:Y26"/>
    <mergeCell ref="V27:W27"/>
    <mergeCell ref="X27:Y27"/>
    <mergeCell ref="S21:T21"/>
    <mergeCell ref="V21:W21"/>
    <mergeCell ref="X21:Y21"/>
    <mergeCell ref="X22:Y22"/>
    <mergeCell ref="V23:W23"/>
    <mergeCell ref="X25:Y25"/>
    <mergeCell ref="V26:W26"/>
    <mergeCell ref="V28:W28"/>
    <mergeCell ref="V25:W25"/>
    <mergeCell ref="X30:Y30"/>
    <mergeCell ref="X19:Y19"/>
    <mergeCell ref="V22:W22"/>
    <mergeCell ref="G39:J39"/>
    <mergeCell ref="Z43:Z44"/>
    <mergeCell ref="S28:T29"/>
    <mergeCell ref="V34:W34"/>
    <mergeCell ref="V31:W31"/>
    <mergeCell ref="X31:Y31"/>
    <mergeCell ref="V32:W32"/>
    <mergeCell ref="X32:Y32"/>
    <mergeCell ref="V33:W33"/>
    <mergeCell ref="X33:Y33"/>
    <mergeCell ref="X28:Y28"/>
    <mergeCell ref="X34:Y34"/>
    <mergeCell ref="V35:W35"/>
    <mergeCell ref="X35:Y35"/>
    <mergeCell ref="V36:W36"/>
  </mergeCells>
  <phoneticPr fontId="2"/>
  <dataValidations count="3">
    <dataValidation type="list" allowBlank="1" showInputMessage="1" showErrorMessage="1" sqref="D28 E45 E47 G28 H45 H47 K28 L45 L47 O28 P45 P47">
      <formula1>"１,①"</formula1>
    </dataValidation>
    <dataValidation type="list" allowBlank="1" showInputMessage="1" showErrorMessage="1" sqref="D29 E46 E48 G29 H46 H48 K29 L46 L48 O29 P46 P48">
      <formula1>"２,②"</formula1>
    </dataValidation>
    <dataValidation type="list" allowBlank="1" showInputMessage="1" showErrorMessage="1" sqref="E49 H49 L49 P49">
      <formula1>"３,③"</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I94"/>
  <sheetViews>
    <sheetView view="pageBreakPreview" zoomScaleNormal="100" zoomScaleSheetLayoutView="100" workbookViewId="0">
      <pane xSplit="3" ySplit="3" topLeftCell="D4" activePane="bottomRight" state="frozen"/>
      <selection pane="topRight"/>
      <selection pane="bottomLeft"/>
      <selection pane="bottomRight" activeCell="E76" sqref="E76"/>
    </sheetView>
  </sheetViews>
  <sheetFormatPr defaultRowHeight="12" customHeight="1" outlineLevelCol="1"/>
  <cols>
    <col min="1" max="1" width="4.875" style="157" customWidth="1"/>
    <col min="2" max="2" width="14.125" style="157" customWidth="1"/>
    <col min="3" max="3" width="8.25" style="157" customWidth="1"/>
    <col min="4" max="4" width="5.875" style="166" bestFit="1" customWidth="1"/>
    <col min="5" max="5" width="41.625" style="157" customWidth="1"/>
    <col min="6" max="6" width="49.75" style="157" customWidth="1"/>
    <col min="7" max="8" width="20.625" style="166" hidden="1" customWidth="1" outlineLevel="1"/>
    <col min="9" max="9" width="20.625" style="166" customWidth="1" collapsed="1"/>
    <col min="10" max="16384" width="9" style="157"/>
  </cols>
  <sheetData>
    <row r="1" spans="1:9" ht="32.1" customHeight="1">
      <c r="A1" s="1495" t="s">
        <v>1834</v>
      </c>
      <c r="B1" s="1495"/>
      <c r="C1" s="1495"/>
      <c r="D1" s="1495"/>
      <c r="E1" s="1495"/>
      <c r="F1" s="1495"/>
      <c r="G1" s="569"/>
      <c r="H1" s="569"/>
      <c r="I1" s="569"/>
    </row>
    <row r="2" spans="1:9" s="159" customFormat="1" ht="24.75" customHeight="1">
      <c r="A2" s="158" t="s">
        <v>1563</v>
      </c>
      <c r="B2" s="158" t="s">
        <v>308</v>
      </c>
      <c r="C2" s="158" t="s">
        <v>1562</v>
      </c>
      <c r="D2" s="158" t="s">
        <v>1561</v>
      </c>
      <c r="E2" s="158" t="s">
        <v>309</v>
      </c>
      <c r="F2" s="158" t="s">
        <v>69</v>
      </c>
      <c r="G2" s="607" t="s">
        <v>2198</v>
      </c>
      <c r="H2" s="607" t="s">
        <v>2199</v>
      </c>
      <c r="I2" s="158" t="s">
        <v>2200</v>
      </c>
    </row>
    <row r="3" spans="1:9" s="159" customFormat="1" ht="12" customHeight="1">
      <c r="A3" s="607" t="s">
        <v>1569</v>
      </c>
      <c r="B3" s="608" t="s">
        <v>1567</v>
      </c>
      <c r="C3" s="609" t="s">
        <v>2157</v>
      </c>
      <c r="D3" s="609" t="s">
        <v>1569</v>
      </c>
      <c r="E3" s="608" t="s">
        <v>1567</v>
      </c>
      <c r="F3" s="608" t="s">
        <v>1568</v>
      </c>
      <c r="G3" s="610" t="s">
        <v>1932</v>
      </c>
      <c r="H3" s="611" t="s">
        <v>2158</v>
      </c>
      <c r="I3" s="573"/>
    </row>
    <row r="4" spans="1:9" ht="12" customHeight="1">
      <c r="A4" s="1489" t="s">
        <v>1564</v>
      </c>
      <c r="B4" s="657" t="s">
        <v>1494</v>
      </c>
      <c r="C4" s="657"/>
      <c r="D4" s="658"/>
      <c r="E4" s="657" t="s">
        <v>310</v>
      </c>
      <c r="F4" s="657" t="s">
        <v>1474</v>
      </c>
      <c r="G4" s="658"/>
      <c r="H4" s="655"/>
      <c r="I4" s="656" t="s">
        <v>2215</v>
      </c>
    </row>
    <row r="5" spans="1:9" ht="12" customHeight="1">
      <c r="A5" s="1490"/>
      <c r="B5" s="647" t="s">
        <v>1493</v>
      </c>
      <c r="C5" s="647"/>
      <c r="D5" s="648"/>
      <c r="E5" s="647" t="s">
        <v>579</v>
      </c>
      <c r="F5" s="647" t="s">
        <v>2417</v>
      </c>
      <c r="G5" s="649" t="s">
        <v>1931</v>
      </c>
      <c r="H5" s="651"/>
      <c r="I5" s="652" t="s">
        <v>2215</v>
      </c>
    </row>
    <row r="6" spans="1:9" ht="12" customHeight="1">
      <c r="A6" s="1490"/>
      <c r="B6" s="608" t="s">
        <v>1492</v>
      </c>
      <c r="C6" s="608"/>
      <c r="D6" s="609"/>
      <c r="E6" s="608" t="s">
        <v>96</v>
      </c>
      <c r="F6" s="608" t="s">
        <v>2388</v>
      </c>
      <c r="G6" s="610"/>
      <c r="H6" s="611" t="s">
        <v>2085</v>
      </c>
      <c r="I6" s="573"/>
    </row>
    <row r="7" spans="1:9" ht="12" customHeight="1">
      <c r="A7" s="1490"/>
      <c r="B7" s="608" t="s">
        <v>1824</v>
      </c>
      <c r="C7" s="609" t="s">
        <v>1491</v>
      </c>
      <c r="D7" s="609"/>
      <c r="E7" s="608" t="s">
        <v>316</v>
      </c>
      <c r="F7" s="608" t="s">
        <v>2381</v>
      </c>
      <c r="G7" s="610" t="s">
        <v>1931</v>
      </c>
      <c r="H7" s="611" t="s">
        <v>2085</v>
      </c>
      <c r="I7" s="573"/>
    </row>
    <row r="8" spans="1:9" ht="12" customHeight="1">
      <c r="A8" s="1490"/>
      <c r="B8" s="608" t="s">
        <v>1829</v>
      </c>
      <c r="C8" s="609" t="s">
        <v>1489</v>
      </c>
      <c r="D8" s="609"/>
      <c r="E8" s="608" t="s">
        <v>312</v>
      </c>
      <c r="F8" s="608" t="s">
        <v>2382</v>
      </c>
      <c r="G8" s="610"/>
      <c r="H8" s="611" t="s">
        <v>2085</v>
      </c>
      <c r="I8" s="573"/>
    </row>
    <row r="9" spans="1:9" ht="12" customHeight="1">
      <c r="A9" s="1490"/>
      <c r="B9" s="608" t="s">
        <v>1946</v>
      </c>
      <c r="C9" s="609" t="s">
        <v>1488</v>
      </c>
      <c r="D9" s="609"/>
      <c r="E9" s="608" t="s">
        <v>97</v>
      </c>
      <c r="F9" s="608" t="s">
        <v>2383</v>
      </c>
      <c r="G9" s="610"/>
      <c r="H9" s="611" t="s">
        <v>2085</v>
      </c>
      <c r="I9" s="573"/>
    </row>
    <row r="10" spans="1:9" ht="12" customHeight="1">
      <c r="A10" s="1490"/>
      <c r="B10" s="608" t="s">
        <v>1947</v>
      </c>
      <c r="C10" s="609" t="s">
        <v>1486</v>
      </c>
      <c r="D10" s="609"/>
      <c r="E10" s="608" t="s">
        <v>314</v>
      </c>
      <c r="F10" s="608" t="s">
        <v>1485</v>
      </c>
      <c r="G10" s="610"/>
      <c r="H10" s="611" t="s">
        <v>2085</v>
      </c>
      <c r="I10" s="573"/>
    </row>
    <row r="11" spans="1:9" ht="12" customHeight="1">
      <c r="A11" s="1490"/>
      <c r="B11" s="647" t="s">
        <v>1948</v>
      </c>
      <c r="C11" s="734" t="s">
        <v>1484</v>
      </c>
      <c r="D11" s="735"/>
      <c r="E11" s="647" t="s">
        <v>315</v>
      </c>
      <c r="F11" s="647" t="s">
        <v>1598</v>
      </c>
      <c r="G11" s="649"/>
      <c r="H11" s="651" t="s">
        <v>2085</v>
      </c>
      <c r="I11" s="1259" t="s">
        <v>2379</v>
      </c>
    </row>
    <row r="12" spans="1:9" ht="12" customHeight="1">
      <c r="A12" s="1490"/>
      <c r="B12" s="608" t="s">
        <v>1825</v>
      </c>
      <c r="C12" s="609" t="s">
        <v>1483</v>
      </c>
      <c r="D12" s="609"/>
      <c r="E12" s="608" t="s">
        <v>1482</v>
      </c>
      <c r="F12" s="608" t="s">
        <v>2421</v>
      </c>
      <c r="G12" s="610"/>
      <c r="H12" s="611" t="s">
        <v>2085</v>
      </c>
      <c r="I12" s="573"/>
    </row>
    <row r="13" spans="1:9" ht="11.25">
      <c r="A13" s="1490"/>
      <c r="B13" s="608" t="s">
        <v>1826</v>
      </c>
      <c r="C13" s="608"/>
      <c r="D13" s="609"/>
      <c r="E13" s="608" t="s">
        <v>518</v>
      </c>
      <c r="F13" s="615" t="s">
        <v>2431</v>
      </c>
      <c r="G13" s="610"/>
      <c r="H13" s="610"/>
      <c r="I13" s="161"/>
    </row>
    <row r="14" spans="1:9" ht="12" customHeight="1">
      <c r="A14" s="1490"/>
      <c r="B14" s="647" t="s">
        <v>1471</v>
      </c>
      <c r="C14" s="648" t="s">
        <v>1645</v>
      </c>
      <c r="D14" s="648"/>
      <c r="E14" s="647" t="s">
        <v>1628</v>
      </c>
      <c r="F14" s="647" t="s">
        <v>2385</v>
      </c>
      <c r="G14" s="610" t="s">
        <v>1679</v>
      </c>
      <c r="H14" s="610"/>
      <c r="I14" s="650" t="s">
        <v>2264</v>
      </c>
    </row>
    <row r="15" spans="1:9" ht="12" customHeight="1">
      <c r="A15" s="1490"/>
      <c r="B15" s="608" t="s">
        <v>1997</v>
      </c>
      <c r="C15" s="608"/>
      <c r="D15" s="614"/>
      <c r="E15" s="608" t="s">
        <v>941</v>
      </c>
      <c r="F15" s="615" t="s">
        <v>1481</v>
      </c>
      <c r="G15" s="616"/>
      <c r="H15" s="616"/>
      <c r="I15" s="162"/>
    </row>
    <row r="16" spans="1:9" ht="12" customHeight="1">
      <c r="A16" s="1490"/>
      <c r="B16" s="608" t="s">
        <v>1480</v>
      </c>
      <c r="C16" s="608"/>
      <c r="D16" s="609"/>
      <c r="E16" s="608" t="s">
        <v>109</v>
      </c>
      <c r="F16" s="608" t="s">
        <v>2422</v>
      </c>
      <c r="G16" s="610"/>
      <c r="H16" s="610"/>
      <c r="I16" s="161"/>
    </row>
    <row r="17" spans="1:9" ht="12" customHeight="1">
      <c r="A17" s="1491"/>
      <c r="B17" s="617" t="s">
        <v>1479</v>
      </c>
      <c r="C17" s="617"/>
      <c r="D17" s="618"/>
      <c r="E17" s="617" t="s">
        <v>111</v>
      </c>
      <c r="F17" s="617" t="s">
        <v>2422</v>
      </c>
      <c r="G17" s="619"/>
      <c r="H17" s="619"/>
      <c r="I17" s="164"/>
    </row>
    <row r="18" spans="1:9" ht="12" customHeight="1">
      <c r="A18" s="1493" t="s">
        <v>1565</v>
      </c>
      <c r="B18" s="653" t="s">
        <v>1939</v>
      </c>
      <c r="C18" s="653"/>
      <c r="D18" s="654"/>
      <c r="E18" s="653" t="s">
        <v>311</v>
      </c>
      <c r="F18" s="653" t="s">
        <v>1474</v>
      </c>
      <c r="G18" s="651"/>
      <c r="H18" s="655"/>
      <c r="I18" s="656" t="s">
        <v>2214</v>
      </c>
    </row>
    <row r="19" spans="1:9" ht="12" customHeight="1">
      <c r="A19" s="1493"/>
      <c r="B19" s="653" t="s">
        <v>1940</v>
      </c>
      <c r="C19" s="653"/>
      <c r="D19" s="648"/>
      <c r="E19" s="653" t="s">
        <v>624</v>
      </c>
      <c r="F19" s="647" t="s">
        <v>2417</v>
      </c>
      <c r="G19" s="649" t="s">
        <v>1931</v>
      </c>
      <c r="H19" s="651"/>
      <c r="I19" s="652" t="s">
        <v>2216</v>
      </c>
    </row>
    <row r="20" spans="1:9" ht="12" customHeight="1">
      <c r="A20" s="1493"/>
      <c r="B20" s="608" t="s">
        <v>1941</v>
      </c>
      <c r="C20" s="609" t="s">
        <v>1473</v>
      </c>
      <c r="D20" s="609"/>
      <c r="E20" s="608" t="s">
        <v>576</v>
      </c>
      <c r="F20" s="608" t="s">
        <v>2384</v>
      </c>
      <c r="G20" s="610" t="s">
        <v>1931</v>
      </c>
      <c r="H20" s="611" t="s">
        <v>2085</v>
      </c>
      <c r="I20" s="573"/>
    </row>
    <row r="21" spans="1:9" ht="12" customHeight="1">
      <c r="A21" s="1493"/>
      <c r="B21" s="608" t="s">
        <v>1949</v>
      </c>
      <c r="C21" s="609" t="s">
        <v>1472</v>
      </c>
      <c r="D21" s="609"/>
      <c r="E21" s="608" t="s">
        <v>313</v>
      </c>
      <c r="F21" s="608" t="s">
        <v>384</v>
      </c>
      <c r="G21" s="610"/>
      <c r="H21" s="611" t="s">
        <v>2085</v>
      </c>
      <c r="I21" s="573"/>
    </row>
    <row r="22" spans="1:9" ht="12" customHeight="1">
      <c r="A22" s="1493"/>
      <c r="B22" s="608" t="s">
        <v>1470</v>
      </c>
      <c r="C22" s="608"/>
      <c r="D22" s="609"/>
      <c r="E22" s="608" t="s">
        <v>102</v>
      </c>
      <c r="F22" s="608" t="s">
        <v>2432</v>
      </c>
      <c r="G22" s="610"/>
      <c r="H22" s="611" t="s">
        <v>2085</v>
      </c>
      <c r="I22" s="573"/>
    </row>
    <row r="23" spans="1:9" ht="12" customHeight="1">
      <c r="A23" s="1493"/>
      <c r="B23" s="608" t="s">
        <v>320</v>
      </c>
      <c r="C23" s="609" t="s">
        <v>1452</v>
      </c>
      <c r="D23" s="609" t="s">
        <v>1445</v>
      </c>
      <c r="E23" s="608" t="s">
        <v>349</v>
      </c>
      <c r="F23" s="608" t="s">
        <v>2418</v>
      </c>
      <c r="G23" s="610"/>
      <c r="H23" s="610"/>
      <c r="I23" s="161"/>
    </row>
    <row r="24" spans="1:9" ht="12" customHeight="1">
      <c r="A24" s="1493"/>
      <c r="B24" s="608" t="s">
        <v>1830</v>
      </c>
      <c r="C24" s="609" t="s">
        <v>1446</v>
      </c>
      <c r="D24" s="609"/>
      <c r="E24" s="608" t="s">
        <v>710</v>
      </c>
      <c r="F24" s="608" t="s">
        <v>2423</v>
      </c>
      <c r="G24" s="610"/>
      <c r="H24" s="610"/>
      <c r="I24" s="161"/>
    </row>
    <row r="25" spans="1:9" ht="12" customHeight="1">
      <c r="A25" s="1493"/>
      <c r="B25" s="608" t="s">
        <v>1828</v>
      </c>
      <c r="C25" s="609" t="s">
        <v>1478</v>
      </c>
      <c r="D25" s="621" t="s">
        <v>1445</v>
      </c>
      <c r="E25" s="620" t="s">
        <v>9</v>
      </c>
      <c r="F25" s="620" t="s">
        <v>385</v>
      </c>
      <c r="G25" s="610"/>
      <c r="H25" s="611"/>
      <c r="I25" s="573"/>
    </row>
    <row r="26" spans="1:9" ht="12" customHeight="1">
      <c r="A26" s="1493"/>
      <c r="B26" s="608" t="s">
        <v>317</v>
      </c>
      <c r="C26" s="608"/>
      <c r="D26" s="609"/>
      <c r="E26" s="608" t="s">
        <v>11</v>
      </c>
      <c r="F26" s="608" t="s">
        <v>1475</v>
      </c>
      <c r="G26" s="610"/>
      <c r="H26" s="610"/>
      <c r="I26" s="161"/>
    </row>
    <row r="27" spans="1:9" ht="12" customHeight="1">
      <c r="A27" s="1493"/>
      <c r="B27" s="608" t="s">
        <v>323</v>
      </c>
      <c r="C27" s="608"/>
      <c r="D27" s="609"/>
      <c r="E27" s="608" t="s">
        <v>318</v>
      </c>
      <c r="F27" s="608" t="s">
        <v>386</v>
      </c>
      <c r="G27" s="610"/>
      <c r="H27" s="611" t="s">
        <v>2085</v>
      </c>
      <c r="I27" s="573"/>
    </row>
    <row r="28" spans="1:9" ht="12" customHeight="1">
      <c r="A28" s="1493"/>
      <c r="B28" s="608" t="s">
        <v>1831</v>
      </c>
      <c r="C28" s="608"/>
      <c r="D28" s="609"/>
      <c r="E28" s="608" t="s">
        <v>319</v>
      </c>
      <c r="F28" s="608" t="s">
        <v>386</v>
      </c>
      <c r="G28" s="610"/>
      <c r="H28" s="611" t="s">
        <v>2085</v>
      </c>
      <c r="I28" s="573"/>
    </row>
    <row r="29" spans="1:9" ht="12" customHeight="1">
      <c r="A29" s="1493"/>
      <c r="B29" s="608" t="s">
        <v>324</v>
      </c>
      <c r="C29" s="609" t="s">
        <v>1469</v>
      </c>
      <c r="D29" s="609" t="s">
        <v>1445</v>
      </c>
      <c r="E29" s="608" t="s">
        <v>1468</v>
      </c>
      <c r="F29" s="608" t="s">
        <v>387</v>
      </c>
      <c r="G29" s="616"/>
      <c r="H29" s="616"/>
      <c r="I29" s="162"/>
    </row>
    <row r="30" spans="1:9" ht="12" customHeight="1">
      <c r="A30" s="1493"/>
      <c r="B30" s="608" t="s">
        <v>325</v>
      </c>
      <c r="C30" s="608"/>
      <c r="D30" s="609"/>
      <c r="E30" s="608" t="s">
        <v>321</v>
      </c>
      <c r="F30" s="608" t="s">
        <v>387</v>
      </c>
      <c r="G30" s="610"/>
      <c r="H30" s="611" t="s">
        <v>2085</v>
      </c>
      <c r="I30" s="573"/>
    </row>
    <row r="31" spans="1:9" ht="12" customHeight="1">
      <c r="A31" s="1493"/>
      <c r="B31" s="608" t="s">
        <v>1836</v>
      </c>
      <c r="C31" s="608"/>
      <c r="D31" s="609"/>
      <c r="E31" s="608" t="s">
        <v>322</v>
      </c>
      <c r="F31" s="608" t="s">
        <v>1855</v>
      </c>
      <c r="G31" s="610" t="s">
        <v>1930</v>
      </c>
      <c r="H31" s="610"/>
      <c r="I31" s="161"/>
    </row>
    <row r="32" spans="1:9" ht="12" customHeight="1">
      <c r="A32" s="1493"/>
      <c r="B32" s="608" t="s">
        <v>1832</v>
      </c>
      <c r="C32" s="609" t="s">
        <v>1449</v>
      </c>
      <c r="D32" s="609" t="s">
        <v>1445</v>
      </c>
      <c r="E32" s="608" t="s">
        <v>350</v>
      </c>
      <c r="F32" s="608" t="s">
        <v>2425</v>
      </c>
      <c r="G32" s="610"/>
      <c r="H32" s="610"/>
      <c r="I32" s="161"/>
    </row>
    <row r="33" spans="1:9" ht="12" customHeight="1">
      <c r="A33" s="1493"/>
      <c r="B33" s="608" t="s">
        <v>1833</v>
      </c>
      <c r="C33" s="609" t="s">
        <v>1467</v>
      </c>
      <c r="D33" s="609" t="s">
        <v>1445</v>
      </c>
      <c r="E33" s="608" t="s">
        <v>1466</v>
      </c>
      <c r="F33" s="608" t="s">
        <v>388</v>
      </c>
      <c r="G33" s="610"/>
      <c r="H33" s="610"/>
      <c r="I33" s="161"/>
    </row>
    <row r="34" spans="1:9" ht="12" customHeight="1">
      <c r="A34" s="1493"/>
      <c r="B34" s="608" t="s">
        <v>327</v>
      </c>
      <c r="C34" s="608"/>
      <c r="D34" s="609"/>
      <c r="E34" s="608" t="s">
        <v>626</v>
      </c>
      <c r="F34" s="608" t="s">
        <v>388</v>
      </c>
      <c r="G34" s="610"/>
      <c r="H34" s="611" t="s">
        <v>2085</v>
      </c>
      <c r="I34" s="573"/>
    </row>
    <row r="35" spans="1:9" ht="12" customHeight="1">
      <c r="A35" s="1493"/>
      <c r="B35" s="608" t="s">
        <v>329</v>
      </c>
      <c r="C35" s="608"/>
      <c r="D35" s="609"/>
      <c r="E35" s="608" t="s">
        <v>554</v>
      </c>
      <c r="F35" s="608" t="s">
        <v>555</v>
      </c>
      <c r="G35" s="610"/>
      <c r="H35" s="611"/>
      <c r="I35" s="573"/>
    </row>
    <row r="36" spans="1:9" ht="12" customHeight="1">
      <c r="A36" s="1493"/>
      <c r="B36" s="608" t="s">
        <v>330</v>
      </c>
      <c r="C36" s="609" t="s">
        <v>1465</v>
      </c>
      <c r="D36" s="609"/>
      <c r="E36" s="608" t="s">
        <v>1464</v>
      </c>
      <c r="F36" s="608" t="s">
        <v>555</v>
      </c>
      <c r="G36" s="610"/>
      <c r="H36" s="611" t="s">
        <v>2085</v>
      </c>
      <c r="I36" s="573"/>
    </row>
    <row r="37" spans="1:9" ht="12" customHeight="1">
      <c r="A37" s="1493"/>
      <c r="B37" s="608" t="s">
        <v>331</v>
      </c>
      <c r="C37" s="609" t="s">
        <v>1463</v>
      </c>
      <c r="D37" s="609"/>
      <c r="E37" s="608" t="s">
        <v>707</v>
      </c>
      <c r="F37" s="608" t="s">
        <v>555</v>
      </c>
      <c r="G37" s="610"/>
      <c r="H37" s="611" t="s">
        <v>2085</v>
      </c>
      <c r="I37" s="573"/>
    </row>
    <row r="38" spans="1:9" ht="12" customHeight="1">
      <c r="A38" s="1493"/>
      <c r="B38" s="608" t="s">
        <v>1837</v>
      </c>
      <c r="C38" s="608"/>
      <c r="D38" s="609"/>
      <c r="E38" s="608" t="s">
        <v>708</v>
      </c>
      <c r="F38" s="608" t="s">
        <v>555</v>
      </c>
      <c r="G38" s="610"/>
      <c r="H38" s="611" t="s">
        <v>2085</v>
      </c>
      <c r="I38" s="573"/>
    </row>
    <row r="39" spans="1:9" ht="12" customHeight="1">
      <c r="A39" s="1493"/>
      <c r="B39" s="608" t="s">
        <v>332</v>
      </c>
      <c r="C39" s="608"/>
      <c r="D39" s="609"/>
      <c r="E39" s="608" t="s">
        <v>709</v>
      </c>
      <c r="F39" s="608" t="s">
        <v>555</v>
      </c>
      <c r="G39" s="610"/>
      <c r="H39" s="611" t="s">
        <v>2085</v>
      </c>
      <c r="I39" s="573"/>
    </row>
    <row r="40" spans="1:9" ht="12" customHeight="1">
      <c r="A40" s="1493"/>
      <c r="B40" s="608" t="s">
        <v>333</v>
      </c>
      <c r="C40" s="608"/>
      <c r="D40" s="609"/>
      <c r="E40" s="608" t="s">
        <v>519</v>
      </c>
      <c r="F40" s="608" t="s">
        <v>389</v>
      </c>
      <c r="G40" s="610"/>
      <c r="H40" s="611" t="s">
        <v>2085</v>
      </c>
      <c r="I40" s="573"/>
    </row>
    <row r="41" spans="1:9" ht="12" customHeight="1">
      <c r="A41" s="1493"/>
      <c r="B41" s="647" t="s">
        <v>334</v>
      </c>
      <c r="C41" s="647"/>
      <c r="D41" s="648"/>
      <c r="E41" s="647" t="s">
        <v>520</v>
      </c>
      <c r="F41" s="647" t="s">
        <v>389</v>
      </c>
      <c r="G41" s="649"/>
      <c r="H41" s="651"/>
      <c r="I41" s="652" t="s">
        <v>2214</v>
      </c>
    </row>
    <row r="42" spans="1:9" ht="12" customHeight="1">
      <c r="A42" s="1493"/>
      <c r="B42" s="608" t="s">
        <v>335</v>
      </c>
      <c r="C42" s="608"/>
      <c r="D42" s="609"/>
      <c r="E42" s="608" t="s">
        <v>326</v>
      </c>
      <c r="F42" s="608" t="s">
        <v>390</v>
      </c>
      <c r="G42" s="610"/>
      <c r="H42" s="611"/>
      <c r="I42" s="611"/>
    </row>
    <row r="43" spans="1:9" ht="12" customHeight="1">
      <c r="A43" s="1493"/>
      <c r="B43" s="608" t="s">
        <v>336</v>
      </c>
      <c r="C43" s="608"/>
      <c r="D43" s="609"/>
      <c r="E43" s="608" t="s">
        <v>328</v>
      </c>
      <c r="F43" s="608" t="s">
        <v>390</v>
      </c>
      <c r="G43" s="610"/>
      <c r="H43" s="611"/>
      <c r="I43" s="611"/>
    </row>
    <row r="44" spans="1:9" ht="12" customHeight="1">
      <c r="A44" s="1493"/>
      <c r="B44" s="608" t="s">
        <v>337</v>
      </c>
      <c r="C44" s="609" t="s">
        <v>1462</v>
      </c>
      <c r="D44" s="609"/>
      <c r="E44" s="608" t="s">
        <v>1461</v>
      </c>
      <c r="F44" s="608" t="s">
        <v>391</v>
      </c>
      <c r="G44" s="610" t="s">
        <v>2083</v>
      </c>
      <c r="H44" s="610" t="s">
        <v>2086</v>
      </c>
      <c r="I44" s="610"/>
    </row>
    <row r="45" spans="1:9" ht="12" customHeight="1">
      <c r="A45" s="1493"/>
      <c r="B45" s="608" t="s">
        <v>338</v>
      </c>
      <c r="C45" s="608"/>
      <c r="D45" s="609"/>
      <c r="E45" s="608" t="s">
        <v>339</v>
      </c>
      <c r="F45" s="608" t="s">
        <v>2076</v>
      </c>
      <c r="G45" s="610" t="s">
        <v>2083</v>
      </c>
      <c r="H45" s="610" t="s">
        <v>2083</v>
      </c>
      <c r="I45" s="610"/>
    </row>
    <row r="46" spans="1:9" ht="12" customHeight="1">
      <c r="A46" s="1493"/>
      <c r="B46" s="608" t="s">
        <v>1838</v>
      </c>
      <c r="C46" s="608"/>
      <c r="D46" s="609"/>
      <c r="E46" s="608" t="s">
        <v>340</v>
      </c>
      <c r="F46" s="608" t="s">
        <v>2077</v>
      </c>
      <c r="G46" s="610" t="s">
        <v>2083</v>
      </c>
      <c r="H46" s="610" t="s">
        <v>2083</v>
      </c>
      <c r="I46" s="610"/>
    </row>
    <row r="47" spans="1:9" ht="12" customHeight="1">
      <c r="A47" s="1493"/>
      <c r="B47" s="608" t="s">
        <v>1839</v>
      </c>
      <c r="C47" s="608"/>
      <c r="D47" s="609"/>
      <c r="E47" s="608" t="s">
        <v>341</v>
      </c>
      <c r="F47" s="608" t="s">
        <v>392</v>
      </c>
      <c r="G47" s="610" t="s">
        <v>2083</v>
      </c>
      <c r="H47" s="610" t="s">
        <v>2083</v>
      </c>
      <c r="I47" s="610"/>
    </row>
    <row r="48" spans="1:9" ht="12" customHeight="1">
      <c r="A48" s="1493"/>
      <c r="B48" s="608" t="s">
        <v>1840</v>
      </c>
      <c r="C48" s="608"/>
      <c r="D48" s="609"/>
      <c r="E48" s="608" t="s">
        <v>342</v>
      </c>
      <c r="F48" s="608" t="s">
        <v>2078</v>
      </c>
      <c r="G48" s="610" t="s">
        <v>2083</v>
      </c>
      <c r="H48" s="610" t="s">
        <v>2086</v>
      </c>
      <c r="I48" s="605"/>
    </row>
    <row r="49" spans="1:9" ht="12" customHeight="1">
      <c r="A49" s="1493"/>
      <c r="B49" s="608" t="s">
        <v>1841</v>
      </c>
      <c r="C49" s="608"/>
      <c r="D49" s="609"/>
      <c r="E49" s="608" t="s">
        <v>343</v>
      </c>
      <c r="F49" s="608" t="s">
        <v>2079</v>
      </c>
      <c r="G49" s="610" t="s">
        <v>2083</v>
      </c>
      <c r="H49" s="610" t="s">
        <v>2086</v>
      </c>
      <c r="I49" s="605"/>
    </row>
    <row r="50" spans="1:9" ht="12" customHeight="1">
      <c r="A50" s="1493"/>
      <c r="B50" s="608" t="s">
        <v>317</v>
      </c>
      <c r="C50" s="608"/>
      <c r="D50" s="609"/>
      <c r="E50" s="608" t="s">
        <v>279</v>
      </c>
      <c r="F50" s="608" t="s">
        <v>1856</v>
      </c>
      <c r="G50" s="610" t="s">
        <v>1930</v>
      </c>
      <c r="H50" s="610"/>
      <c r="I50" s="161"/>
    </row>
    <row r="51" spans="1:9" ht="12" customHeight="1">
      <c r="A51" s="1493"/>
      <c r="B51" s="608" t="s">
        <v>352</v>
      </c>
      <c r="C51" s="608"/>
      <c r="D51" s="609"/>
      <c r="E51" s="608" t="s">
        <v>344</v>
      </c>
      <c r="F51" s="608" t="s">
        <v>2079</v>
      </c>
      <c r="G51" s="610" t="s">
        <v>2083</v>
      </c>
      <c r="H51" s="610" t="s">
        <v>2083</v>
      </c>
      <c r="I51" s="610"/>
    </row>
    <row r="52" spans="1:9" ht="12" customHeight="1">
      <c r="A52" s="1493"/>
      <c r="B52" s="608" t="s">
        <v>1842</v>
      </c>
      <c r="C52" s="608"/>
      <c r="D52" s="609"/>
      <c r="E52" s="608" t="s">
        <v>345</v>
      </c>
      <c r="F52" s="608" t="s">
        <v>2080</v>
      </c>
      <c r="G52" s="610" t="s">
        <v>2083</v>
      </c>
      <c r="H52" s="610" t="s">
        <v>2086</v>
      </c>
      <c r="I52" s="605"/>
    </row>
    <row r="53" spans="1:9" ht="12" customHeight="1">
      <c r="A53" s="1493"/>
      <c r="B53" s="1258" t="s">
        <v>1843</v>
      </c>
      <c r="C53" s="648" t="s">
        <v>1460</v>
      </c>
      <c r="D53" s="648"/>
      <c r="E53" s="647" t="s">
        <v>1459</v>
      </c>
      <c r="F53" s="647" t="s">
        <v>521</v>
      </c>
      <c r="G53" s="649"/>
      <c r="H53" s="651" t="s">
        <v>2085</v>
      </c>
      <c r="I53" s="652" t="s">
        <v>2378</v>
      </c>
    </row>
    <row r="54" spans="1:9" ht="12" customHeight="1">
      <c r="A54" s="1493"/>
      <c r="B54" s="647" t="s">
        <v>581</v>
      </c>
      <c r="C54" s="648" t="s">
        <v>1691</v>
      </c>
      <c r="D54" s="648"/>
      <c r="E54" s="647" t="s">
        <v>1692</v>
      </c>
      <c r="F54" s="647" t="s">
        <v>2386</v>
      </c>
      <c r="G54" s="650" t="s">
        <v>1679</v>
      </c>
      <c r="H54" s="652" t="s">
        <v>2085</v>
      </c>
      <c r="I54" s="652" t="s">
        <v>2263</v>
      </c>
    </row>
    <row r="55" spans="1:9" ht="12" customHeight="1">
      <c r="A55" s="1493"/>
      <c r="B55" s="1258" t="s">
        <v>2390</v>
      </c>
      <c r="C55" s="735"/>
      <c r="D55" s="735"/>
      <c r="E55" s="1258" t="s">
        <v>2260</v>
      </c>
      <c r="F55" s="1258" t="s">
        <v>2387</v>
      </c>
      <c r="G55" s="650"/>
      <c r="H55" s="652"/>
      <c r="I55" s="1259" t="s">
        <v>2262</v>
      </c>
    </row>
    <row r="56" spans="1:9" ht="12" customHeight="1">
      <c r="A56" s="1493"/>
      <c r="B56" s="1258" t="s">
        <v>2391</v>
      </c>
      <c r="C56" s="735"/>
      <c r="D56" s="735"/>
      <c r="E56" s="1258" t="s">
        <v>2261</v>
      </c>
      <c r="F56" s="1258" t="s">
        <v>2387</v>
      </c>
      <c r="G56" s="650"/>
      <c r="H56" s="652"/>
      <c r="I56" s="1259" t="s">
        <v>2262</v>
      </c>
    </row>
    <row r="57" spans="1:9" ht="12" customHeight="1">
      <c r="A57" s="1493"/>
      <c r="B57" s="1258" t="s">
        <v>1844</v>
      </c>
      <c r="C57" s="648" t="s">
        <v>1458</v>
      </c>
      <c r="D57" s="648"/>
      <c r="E57" s="647" t="s">
        <v>1457</v>
      </c>
      <c r="F57" s="647" t="s">
        <v>393</v>
      </c>
      <c r="G57" s="610"/>
      <c r="H57" s="611" t="s">
        <v>2085</v>
      </c>
      <c r="I57" s="652" t="s">
        <v>2378</v>
      </c>
    </row>
    <row r="58" spans="1:9" ht="12" customHeight="1">
      <c r="A58" s="1493"/>
      <c r="B58" s="1258" t="s">
        <v>582</v>
      </c>
      <c r="C58" s="648" t="s">
        <v>1456</v>
      </c>
      <c r="D58" s="648"/>
      <c r="E58" s="647" t="s">
        <v>1455</v>
      </c>
      <c r="F58" s="647" t="s">
        <v>2380</v>
      </c>
      <c r="G58" s="610"/>
      <c r="H58" s="610"/>
      <c r="I58" s="652" t="s">
        <v>2378</v>
      </c>
    </row>
    <row r="59" spans="1:9" ht="12" customHeight="1">
      <c r="A59" s="1493"/>
      <c r="B59" s="1258" t="s">
        <v>700</v>
      </c>
      <c r="C59" s="735" t="s">
        <v>2372</v>
      </c>
      <c r="D59" s="735"/>
      <c r="E59" s="1258" t="s">
        <v>2375</v>
      </c>
      <c r="F59" s="1258" t="s">
        <v>393</v>
      </c>
      <c r="G59" s="650"/>
      <c r="H59" s="652"/>
      <c r="I59" s="650" t="s">
        <v>1679</v>
      </c>
    </row>
    <row r="60" spans="1:9" ht="12" customHeight="1">
      <c r="A60" s="1493"/>
      <c r="B60" s="1258" t="s">
        <v>2392</v>
      </c>
      <c r="C60" s="735" t="s">
        <v>2373</v>
      </c>
      <c r="D60" s="735"/>
      <c r="E60" s="1258" t="s">
        <v>2376</v>
      </c>
      <c r="F60" s="1258" t="s">
        <v>393</v>
      </c>
      <c r="G60" s="650"/>
      <c r="H60" s="652"/>
      <c r="I60" s="650" t="s">
        <v>1679</v>
      </c>
    </row>
    <row r="61" spans="1:9" ht="12" customHeight="1">
      <c r="A61" s="1493"/>
      <c r="B61" s="1258" t="s">
        <v>2393</v>
      </c>
      <c r="C61" s="735" t="s">
        <v>2374</v>
      </c>
      <c r="D61" s="735"/>
      <c r="E61" s="1258" t="s">
        <v>2377</v>
      </c>
      <c r="F61" s="1258" t="s">
        <v>393</v>
      </c>
      <c r="G61" s="650"/>
      <c r="H61" s="652"/>
      <c r="I61" s="650" t="s">
        <v>1679</v>
      </c>
    </row>
    <row r="62" spans="1:9" ht="12" customHeight="1">
      <c r="A62" s="1493"/>
      <c r="B62" s="1258" t="s">
        <v>1845</v>
      </c>
      <c r="C62" s="648" t="s">
        <v>1454</v>
      </c>
      <c r="D62" s="648"/>
      <c r="E62" s="647" t="s">
        <v>346</v>
      </c>
      <c r="F62" s="647" t="s">
        <v>394</v>
      </c>
      <c r="G62" s="649"/>
      <c r="H62" s="651" t="s">
        <v>2085</v>
      </c>
      <c r="I62" s="652" t="s">
        <v>2378</v>
      </c>
    </row>
    <row r="63" spans="1:9" ht="12" customHeight="1">
      <c r="A63" s="1493"/>
      <c r="B63" s="1258" t="s">
        <v>1846</v>
      </c>
      <c r="C63" s="648" t="s">
        <v>1453</v>
      </c>
      <c r="D63" s="648"/>
      <c r="E63" s="647" t="s">
        <v>347</v>
      </c>
      <c r="F63" s="647" t="s">
        <v>394</v>
      </c>
      <c r="G63" s="649"/>
      <c r="H63" s="651" t="s">
        <v>2085</v>
      </c>
      <c r="I63" s="652" t="s">
        <v>2378</v>
      </c>
    </row>
    <row r="64" spans="1:9" ht="12" customHeight="1">
      <c r="A64" s="1493"/>
      <c r="B64" s="622" t="s">
        <v>1846</v>
      </c>
      <c r="C64" s="622"/>
      <c r="D64" s="623"/>
      <c r="E64" s="622" t="s">
        <v>711</v>
      </c>
      <c r="F64" s="622" t="s">
        <v>712</v>
      </c>
      <c r="G64" s="610"/>
      <c r="H64" s="611" t="s">
        <v>2091</v>
      </c>
      <c r="I64" s="573"/>
    </row>
    <row r="65" spans="1:9" ht="12" customHeight="1">
      <c r="A65" s="1493"/>
      <c r="B65" s="622" t="s">
        <v>1998</v>
      </c>
      <c r="C65" s="622"/>
      <c r="D65" s="623"/>
      <c r="E65" s="622" t="s">
        <v>738</v>
      </c>
      <c r="F65" s="622" t="s">
        <v>712</v>
      </c>
      <c r="G65" s="610"/>
      <c r="H65" s="611" t="s">
        <v>2091</v>
      </c>
      <c r="I65" s="573"/>
    </row>
    <row r="66" spans="1:9" ht="12" customHeight="1">
      <c r="A66" s="1493"/>
      <c r="B66" s="622" t="s">
        <v>1999</v>
      </c>
      <c r="C66" s="622"/>
      <c r="D66" s="623"/>
      <c r="E66" s="622" t="s">
        <v>713</v>
      </c>
      <c r="F66" s="622" t="s">
        <v>712</v>
      </c>
      <c r="G66" s="610"/>
      <c r="H66" s="611" t="s">
        <v>2091</v>
      </c>
      <c r="I66" s="573"/>
    </row>
    <row r="67" spans="1:9" ht="12" customHeight="1">
      <c r="A67" s="1493"/>
      <c r="B67" s="622" t="s">
        <v>2000</v>
      </c>
      <c r="C67" s="622"/>
      <c r="D67" s="623"/>
      <c r="E67" s="622" t="s">
        <v>1450</v>
      </c>
      <c r="F67" s="622" t="s">
        <v>712</v>
      </c>
      <c r="G67" s="610"/>
      <c r="H67" s="611" t="s">
        <v>2091</v>
      </c>
      <c r="I67" s="573"/>
    </row>
    <row r="68" spans="1:9" ht="12" customHeight="1">
      <c r="A68" s="1493"/>
      <c r="B68" s="622" t="s">
        <v>2001</v>
      </c>
      <c r="C68" s="622"/>
      <c r="D68" s="623"/>
      <c r="E68" s="622" t="s">
        <v>714</v>
      </c>
      <c r="F68" s="622" t="s">
        <v>712</v>
      </c>
      <c r="G68" s="610"/>
      <c r="H68" s="611" t="s">
        <v>2091</v>
      </c>
      <c r="I68" s="573"/>
    </row>
    <row r="69" spans="1:9" ht="12" customHeight="1">
      <c r="A69" s="1493"/>
      <c r="B69" s="608" t="s">
        <v>1847</v>
      </c>
      <c r="C69" s="608"/>
      <c r="D69" s="608"/>
      <c r="E69" s="608" t="s">
        <v>348</v>
      </c>
      <c r="F69" s="608" t="s">
        <v>2092</v>
      </c>
      <c r="G69" s="610"/>
      <c r="H69" s="610" t="s">
        <v>2086</v>
      </c>
      <c r="I69" s="610"/>
    </row>
    <row r="70" spans="1:9" ht="12" customHeight="1">
      <c r="A70" s="1493"/>
      <c r="B70" s="608" t="s">
        <v>1943</v>
      </c>
      <c r="C70" s="609" t="s">
        <v>1677</v>
      </c>
      <c r="D70" s="609"/>
      <c r="E70" s="608" t="s">
        <v>1678</v>
      </c>
      <c r="F70" s="608" t="s">
        <v>2430</v>
      </c>
      <c r="G70" s="610" t="s">
        <v>1679</v>
      </c>
      <c r="H70" s="610"/>
      <c r="I70" s="161"/>
    </row>
    <row r="71" spans="1:9" ht="12" customHeight="1">
      <c r="A71" s="1493"/>
      <c r="B71" s="608" t="s">
        <v>1944</v>
      </c>
      <c r="C71" s="609"/>
      <c r="D71" s="609"/>
      <c r="E71" s="608" t="s">
        <v>1945</v>
      </c>
      <c r="F71" s="608" t="s">
        <v>2430</v>
      </c>
      <c r="G71" s="610" t="s">
        <v>2022</v>
      </c>
      <c r="H71" s="610"/>
      <c r="I71" s="161"/>
    </row>
    <row r="72" spans="1:9" ht="12" customHeight="1">
      <c r="A72" s="1493"/>
      <c r="B72" s="608" t="s">
        <v>1851</v>
      </c>
      <c r="C72" s="609" t="s">
        <v>1448</v>
      </c>
      <c r="D72" s="609"/>
      <c r="E72" s="608" t="s">
        <v>304</v>
      </c>
      <c r="F72" s="608" t="s">
        <v>2426</v>
      </c>
      <c r="G72" s="610"/>
      <c r="H72" s="611" t="s">
        <v>2085</v>
      </c>
      <c r="I72" s="573"/>
    </row>
    <row r="73" spans="1:9" ht="12" customHeight="1">
      <c r="A73" s="1493"/>
      <c r="B73" s="608" t="s">
        <v>1852</v>
      </c>
      <c r="C73" s="609" t="s">
        <v>1737</v>
      </c>
      <c r="D73" s="609" t="s">
        <v>1750</v>
      </c>
      <c r="E73" s="608" t="s">
        <v>1738</v>
      </c>
      <c r="F73" s="608" t="s">
        <v>2429</v>
      </c>
      <c r="G73" s="610" t="s">
        <v>1679</v>
      </c>
      <c r="H73" s="610"/>
      <c r="I73" s="161"/>
    </row>
    <row r="74" spans="1:9" ht="12" customHeight="1">
      <c r="A74" s="1493"/>
      <c r="B74" s="608" t="s">
        <v>1942</v>
      </c>
      <c r="C74" s="609" t="s">
        <v>1739</v>
      </c>
      <c r="D74" s="609"/>
      <c r="E74" s="608" t="s">
        <v>1740</v>
      </c>
      <c r="F74" s="608" t="s">
        <v>2429</v>
      </c>
      <c r="G74" s="610" t="s">
        <v>1679</v>
      </c>
      <c r="H74" s="610"/>
      <c r="I74" s="161"/>
    </row>
    <row r="75" spans="1:9" ht="12" customHeight="1">
      <c r="A75" s="1493"/>
      <c r="B75" s="608" t="s">
        <v>1853</v>
      </c>
      <c r="C75" s="609" t="s">
        <v>1741</v>
      </c>
      <c r="D75" s="609" t="s">
        <v>1750</v>
      </c>
      <c r="E75" s="608" t="s">
        <v>1742</v>
      </c>
      <c r="F75" s="608" t="s">
        <v>2429</v>
      </c>
      <c r="G75" s="610" t="s">
        <v>1679</v>
      </c>
      <c r="H75" s="610"/>
      <c r="I75" s="161"/>
    </row>
    <row r="76" spans="1:9" ht="12" customHeight="1">
      <c r="A76" s="1493"/>
      <c r="B76" s="608" t="s">
        <v>1854</v>
      </c>
      <c r="C76" s="609" t="s">
        <v>1447</v>
      </c>
      <c r="D76" s="609" t="s">
        <v>1445</v>
      </c>
      <c r="E76" s="608" t="s">
        <v>580</v>
      </c>
      <c r="F76" s="608" t="s">
        <v>2423</v>
      </c>
      <c r="G76" s="610"/>
      <c r="H76" s="610"/>
      <c r="I76" s="161"/>
    </row>
    <row r="77" spans="1:9" ht="12" customHeight="1">
      <c r="A77" s="1493"/>
      <c r="B77" s="624" t="s">
        <v>749</v>
      </c>
      <c r="C77" s="608"/>
      <c r="D77" s="625"/>
      <c r="E77" s="624" t="s">
        <v>1444</v>
      </c>
      <c r="F77" s="624" t="s">
        <v>2389</v>
      </c>
      <c r="G77" s="626" t="s">
        <v>2083</v>
      </c>
      <c r="H77" s="610" t="s">
        <v>2086</v>
      </c>
      <c r="I77" s="605"/>
    </row>
    <row r="78" spans="1:9" ht="12" customHeight="1">
      <c r="A78" s="1494"/>
      <c r="B78" s="617" t="s">
        <v>1443</v>
      </c>
      <c r="C78" s="617"/>
      <c r="D78" s="618"/>
      <c r="E78" s="617" t="s">
        <v>863</v>
      </c>
      <c r="F78" s="617" t="s">
        <v>1510</v>
      </c>
      <c r="G78" s="619"/>
      <c r="H78" s="619" t="s">
        <v>2085</v>
      </c>
      <c r="I78" s="606"/>
    </row>
    <row r="79" spans="1:9" ht="12" customHeight="1">
      <c r="A79" s="1492" t="s">
        <v>382</v>
      </c>
      <c r="B79" s="608" t="s">
        <v>1848</v>
      </c>
      <c r="C79" s="627" t="s">
        <v>1442</v>
      </c>
      <c r="D79" s="613"/>
      <c r="E79" s="612" t="s">
        <v>351</v>
      </c>
      <c r="F79" s="612" t="s">
        <v>2110</v>
      </c>
      <c r="G79" s="610" t="s">
        <v>2083</v>
      </c>
      <c r="H79" s="610" t="s">
        <v>2086</v>
      </c>
      <c r="I79" s="605"/>
    </row>
    <row r="80" spans="1:9" ht="12" customHeight="1">
      <c r="A80" s="1493"/>
      <c r="B80" s="608" t="s">
        <v>1849</v>
      </c>
      <c r="C80" s="609" t="s">
        <v>1441</v>
      </c>
      <c r="D80" s="609"/>
      <c r="E80" s="608" t="s">
        <v>353</v>
      </c>
      <c r="F80" s="608" t="s">
        <v>2110</v>
      </c>
      <c r="G80" s="610" t="s">
        <v>2083</v>
      </c>
      <c r="H80" s="610" t="s">
        <v>2086</v>
      </c>
      <c r="I80" s="605"/>
    </row>
    <row r="81" spans="1:9" ht="12" customHeight="1">
      <c r="A81" s="1493"/>
      <c r="B81" s="608" t="s">
        <v>2107</v>
      </c>
      <c r="C81" s="609"/>
      <c r="D81" s="609"/>
      <c r="E81" s="608" t="s">
        <v>354</v>
      </c>
      <c r="F81" s="608" t="s">
        <v>2108</v>
      </c>
      <c r="G81" s="610"/>
      <c r="H81" s="1432" t="s">
        <v>2116</v>
      </c>
      <c r="I81" s="610"/>
    </row>
    <row r="82" spans="1:9" ht="12" customHeight="1">
      <c r="A82" s="1493"/>
      <c r="B82" s="1263" t="s">
        <v>2105</v>
      </c>
      <c r="C82" s="734"/>
      <c r="D82" s="734"/>
      <c r="E82" s="1263" t="s">
        <v>2106</v>
      </c>
      <c r="F82" s="1263" t="s">
        <v>2109</v>
      </c>
      <c r="G82" s="649"/>
      <c r="H82" s="649" t="s">
        <v>2112</v>
      </c>
      <c r="I82" s="1262" t="s">
        <v>2274</v>
      </c>
    </row>
    <row r="83" spans="1:9" ht="12" customHeight="1">
      <c r="A83" s="1493"/>
      <c r="B83" s="1258" t="s">
        <v>2275</v>
      </c>
      <c r="C83" s="648" t="s">
        <v>1703</v>
      </c>
      <c r="D83" s="648"/>
      <c r="E83" s="647" t="s">
        <v>1704</v>
      </c>
      <c r="F83" s="647" t="s">
        <v>2276</v>
      </c>
      <c r="G83" s="649" t="s">
        <v>1679</v>
      </c>
      <c r="H83" s="1264" t="s">
        <v>2111</v>
      </c>
      <c r="I83" s="652" t="s">
        <v>2263</v>
      </c>
    </row>
    <row r="84" spans="1:9" ht="12" customHeight="1">
      <c r="A84" s="1493"/>
      <c r="B84" s="608" t="s">
        <v>1850</v>
      </c>
      <c r="C84" s="609"/>
      <c r="D84" s="609"/>
      <c r="E84" s="608" t="s">
        <v>355</v>
      </c>
      <c r="F84" s="608" t="s">
        <v>2419</v>
      </c>
      <c r="G84" s="609"/>
      <c r="H84" s="611" t="s">
        <v>2090</v>
      </c>
      <c r="I84" s="573"/>
    </row>
    <row r="85" spans="1:9" ht="12" customHeight="1">
      <c r="A85" s="1493"/>
      <c r="B85" s="608" t="s">
        <v>317</v>
      </c>
      <c r="C85" s="609"/>
      <c r="D85" s="609"/>
      <c r="E85" s="608" t="s">
        <v>363</v>
      </c>
      <c r="F85" s="608" t="s">
        <v>2420</v>
      </c>
      <c r="G85" s="609"/>
      <c r="H85" s="611"/>
      <c r="I85" s="573"/>
    </row>
    <row r="86" spans="1:9" ht="12" customHeight="1">
      <c r="A86" s="1493"/>
      <c r="B86" s="608" t="s">
        <v>2114</v>
      </c>
      <c r="C86" s="609" t="s">
        <v>1440</v>
      </c>
      <c r="D86" s="609"/>
      <c r="E86" s="608" t="s">
        <v>2089</v>
      </c>
      <c r="F86" s="608" t="s">
        <v>2424</v>
      </c>
      <c r="G86" s="609"/>
      <c r="H86" s="611" t="s">
        <v>2090</v>
      </c>
      <c r="I86" s="573"/>
    </row>
    <row r="87" spans="1:9" ht="12" customHeight="1">
      <c r="A87" s="1493"/>
      <c r="B87" s="608" t="s">
        <v>2115</v>
      </c>
      <c r="C87" s="609" t="s">
        <v>1438</v>
      </c>
      <c r="D87" s="609"/>
      <c r="E87" s="608" t="s">
        <v>1437</v>
      </c>
      <c r="F87" s="608" t="s">
        <v>2424</v>
      </c>
      <c r="G87" s="609"/>
      <c r="H87" s="611" t="s">
        <v>2090</v>
      </c>
      <c r="I87" s="573"/>
    </row>
    <row r="88" spans="1:9" ht="12" customHeight="1">
      <c r="A88" s="1493"/>
      <c r="B88" s="608" t="s">
        <v>1436</v>
      </c>
      <c r="C88" s="608"/>
      <c r="D88" s="609"/>
      <c r="E88" s="608" t="s">
        <v>1435</v>
      </c>
      <c r="F88" s="608" t="s">
        <v>1431</v>
      </c>
      <c r="G88" s="609"/>
      <c r="H88" s="611" t="s">
        <v>2085</v>
      </c>
      <c r="I88" s="573"/>
    </row>
    <row r="89" spans="1:9" ht="12" customHeight="1">
      <c r="A89" s="1493"/>
      <c r="B89" s="608" t="s">
        <v>964</v>
      </c>
      <c r="C89" s="608"/>
      <c r="D89" s="609"/>
      <c r="E89" s="608" t="s">
        <v>1434</v>
      </c>
      <c r="F89" s="608" t="s">
        <v>1431</v>
      </c>
      <c r="G89" s="609"/>
      <c r="H89" s="611" t="s">
        <v>2085</v>
      </c>
      <c r="I89" s="573"/>
    </row>
    <row r="90" spans="1:9" ht="12" customHeight="1">
      <c r="A90" s="1493"/>
      <c r="B90" s="608" t="s">
        <v>1433</v>
      </c>
      <c r="C90" s="608"/>
      <c r="D90" s="609"/>
      <c r="E90" s="608" t="s">
        <v>1432</v>
      </c>
      <c r="F90" s="608" t="s">
        <v>1431</v>
      </c>
      <c r="G90" s="609"/>
      <c r="H90" s="609"/>
      <c r="I90" s="160"/>
    </row>
    <row r="91" spans="1:9" ht="12" customHeight="1">
      <c r="A91" s="1493"/>
      <c r="B91" s="620" t="s">
        <v>1430</v>
      </c>
      <c r="C91" s="620"/>
      <c r="D91" s="621"/>
      <c r="E91" s="620" t="s">
        <v>1429</v>
      </c>
      <c r="F91" s="608" t="s">
        <v>2427</v>
      </c>
      <c r="G91" s="621"/>
      <c r="H91" s="621"/>
      <c r="I91" s="165"/>
    </row>
    <row r="92" spans="1:9" ht="12" customHeight="1">
      <c r="A92" s="1494"/>
      <c r="B92" s="617" t="s">
        <v>1428</v>
      </c>
      <c r="C92" s="617"/>
      <c r="D92" s="618"/>
      <c r="E92" s="617" t="s">
        <v>1427</v>
      </c>
      <c r="F92" s="617" t="s">
        <v>2428</v>
      </c>
      <c r="G92" s="618"/>
      <c r="H92" s="618"/>
      <c r="I92" s="163"/>
    </row>
    <row r="93" spans="1:9" ht="13.5" customHeight="1"/>
    <row r="94" spans="1:9" ht="18.75" customHeight="1">
      <c r="C94" s="572"/>
      <c r="F94" s="572"/>
    </row>
  </sheetData>
  <mergeCells count="4">
    <mergeCell ref="A4:A17"/>
    <mergeCell ref="A79:A92"/>
    <mergeCell ref="A18:A78"/>
    <mergeCell ref="A1:F1"/>
  </mergeCells>
  <phoneticPr fontId="2"/>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B48"/>
  <sheetViews>
    <sheetView view="pageBreakPreview" zoomScaleNormal="100" zoomScaleSheetLayoutView="100" workbookViewId="0">
      <selection activeCell="E6" sqref="E6:X6"/>
    </sheetView>
  </sheetViews>
  <sheetFormatPr defaultRowHeight="13.5"/>
  <cols>
    <col min="1" max="163" width="3.625" style="40" customWidth="1"/>
    <col min="164" max="16384" width="9" style="40"/>
  </cols>
  <sheetData>
    <row r="1" spans="1:28">
      <c r="A1" s="168" t="s">
        <v>2003</v>
      </c>
    </row>
    <row r="2" spans="1:28" ht="30" customHeight="1" thickBot="1">
      <c r="A2" s="2098" t="s">
        <v>1321</v>
      </c>
      <c r="B2" s="2098"/>
      <c r="C2" s="2098"/>
      <c r="D2" s="2098"/>
      <c r="E2" s="2098"/>
      <c r="F2" s="2098"/>
      <c r="G2" s="2098"/>
      <c r="H2" s="2098"/>
      <c r="I2" s="2098"/>
      <c r="J2" s="2098"/>
      <c r="K2" s="2098"/>
      <c r="L2" s="2098"/>
      <c r="M2" s="2098"/>
      <c r="N2" s="2098"/>
      <c r="O2" s="2098"/>
      <c r="P2" s="2098"/>
      <c r="Q2" s="2098"/>
      <c r="R2" s="2098"/>
      <c r="S2" s="2098"/>
      <c r="T2" s="2098"/>
      <c r="U2" s="2098"/>
      <c r="V2" s="2098"/>
      <c r="W2" s="2098"/>
      <c r="X2" s="2098"/>
    </row>
    <row r="3" spans="1:28" ht="26.1" customHeight="1">
      <c r="A3" s="2099" t="s">
        <v>630</v>
      </c>
      <c r="B3" s="2100"/>
      <c r="C3" s="2100"/>
      <c r="D3" s="2101"/>
      <c r="E3" s="2102" t="s">
        <v>1320</v>
      </c>
      <c r="F3" s="2103"/>
      <c r="G3" s="2103"/>
      <c r="H3" s="2100" t="s">
        <v>1319</v>
      </c>
      <c r="I3" s="2104"/>
      <c r="J3" s="2105"/>
      <c r="K3" s="2106" t="s">
        <v>631</v>
      </c>
      <c r="L3" s="2100"/>
      <c r="M3" s="2107"/>
      <c r="N3" s="2108" t="s">
        <v>2206</v>
      </c>
      <c r="O3" s="2109"/>
      <c r="P3" s="2109"/>
      <c r="Q3" s="2109"/>
      <c r="R3" s="2109"/>
      <c r="S3" s="2109"/>
      <c r="T3" s="2109"/>
      <c r="U3" s="2109"/>
      <c r="V3" s="2109"/>
      <c r="W3" s="2109"/>
      <c r="X3" s="2110"/>
    </row>
    <row r="4" spans="1:28" ht="26.1" customHeight="1">
      <c r="A4" s="2095" t="s">
        <v>211</v>
      </c>
      <c r="B4" s="2096"/>
      <c r="C4" s="2096"/>
      <c r="D4" s="2097"/>
      <c r="E4" s="2122" t="s">
        <v>1318</v>
      </c>
      <c r="F4" s="2123"/>
      <c r="G4" s="2123"/>
      <c r="H4" s="2123"/>
      <c r="I4" s="2123"/>
      <c r="J4" s="2123"/>
      <c r="K4" s="2123"/>
      <c r="L4" s="2123"/>
      <c r="M4" s="2123"/>
      <c r="N4" s="2123"/>
      <c r="O4" s="2123"/>
      <c r="P4" s="2123"/>
      <c r="Q4" s="2123"/>
      <c r="R4" s="2123"/>
      <c r="S4" s="2123"/>
      <c r="T4" s="2123"/>
      <c r="U4" s="2123"/>
      <c r="V4" s="2123"/>
      <c r="W4" s="2123"/>
      <c r="X4" s="2124"/>
    </row>
    <row r="5" spans="1:28" ht="26.1" customHeight="1">
      <c r="A5" s="2095"/>
      <c r="B5" s="2096"/>
      <c r="C5" s="2096"/>
      <c r="D5" s="2097"/>
      <c r="E5" s="2120" t="s">
        <v>1310</v>
      </c>
      <c r="F5" s="2120"/>
      <c r="G5" s="2120"/>
      <c r="H5" s="59" t="s">
        <v>1317</v>
      </c>
      <c r="I5" s="2125"/>
      <c r="J5" s="2125"/>
      <c r="K5" s="2125"/>
      <c r="L5" s="2125"/>
      <c r="M5" s="2125"/>
      <c r="N5" s="2125"/>
      <c r="O5" s="2125"/>
      <c r="P5" s="2125"/>
      <c r="Q5" s="2125"/>
      <c r="R5" s="2125"/>
      <c r="S5" s="2125"/>
      <c r="T5" s="2125"/>
      <c r="U5" s="2125"/>
      <c r="V5" s="2125"/>
      <c r="W5" s="2125"/>
      <c r="X5" s="58" t="s">
        <v>1316</v>
      </c>
    </row>
    <row r="6" spans="1:28" ht="26.1" customHeight="1" thickBot="1">
      <c r="A6" s="2111" t="s">
        <v>1171</v>
      </c>
      <c r="B6" s="2112"/>
      <c r="C6" s="2112"/>
      <c r="D6" s="2113"/>
      <c r="E6" s="2114" t="str">
        <f>+入力欄!D16</f>
        <v>○○○○○○工事（Ｒ６－１)</v>
      </c>
      <c r="F6" s="2115"/>
      <c r="G6" s="2115"/>
      <c r="H6" s="2115"/>
      <c r="I6" s="2115"/>
      <c r="J6" s="2115"/>
      <c r="K6" s="2115"/>
      <c r="L6" s="2115"/>
      <c r="M6" s="2115"/>
      <c r="N6" s="2115"/>
      <c r="O6" s="2115"/>
      <c r="P6" s="2115"/>
      <c r="Q6" s="2115"/>
      <c r="R6" s="2115"/>
      <c r="S6" s="2115"/>
      <c r="T6" s="2115"/>
      <c r="U6" s="2115"/>
      <c r="V6" s="2115"/>
      <c r="W6" s="2115"/>
      <c r="X6" s="2116"/>
    </row>
    <row r="7" spans="1:28">
      <c r="A7" s="57"/>
      <c r="B7" s="56" t="s">
        <v>212</v>
      </c>
      <c r="C7" s="56"/>
      <c r="D7" s="56"/>
      <c r="E7" s="56"/>
      <c r="F7" s="56"/>
      <c r="G7" s="56"/>
      <c r="H7" s="56"/>
      <c r="I7" s="56"/>
      <c r="J7" s="56"/>
      <c r="K7" s="56"/>
      <c r="L7" s="56"/>
      <c r="M7" s="56"/>
      <c r="N7" s="56"/>
      <c r="O7" s="56"/>
      <c r="P7" s="56"/>
      <c r="Q7" s="56"/>
      <c r="R7" s="56"/>
      <c r="S7" s="56"/>
      <c r="T7" s="56"/>
      <c r="U7" s="56"/>
      <c r="V7" s="56"/>
      <c r="W7" s="56"/>
      <c r="X7" s="55"/>
      <c r="AB7" s="40" t="s">
        <v>1501</v>
      </c>
    </row>
    <row r="8" spans="1:28">
      <c r="A8" s="54"/>
      <c r="B8" s="2119"/>
      <c r="C8" s="2119"/>
      <c r="D8" s="2119"/>
      <c r="E8" s="2119"/>
      <c r="F8" s="2119"/>
      <c r="G8" s="2119"/>
      <c r="H8" s="2119"/>
      <c r="I8" s="2119"/>
      <c r="J8" s="2119"/>
      <c r="K8" s="2119"/>
      <c r="L8" s="2119"/>
      <c r="M8" s="2119"/>
      <c r="N8" s="2119"/>
      <c r="O8" s="2119"/>
      <c r="P8" s="2119"/>
      <c r="Q8" s="2119"/>
      <c r="R8" s="2119"/>
      <c r="S8" s="2119"/>
      <c r="T8" s="2119"/>
      <c r="U8" s="2119"/>
      <c r="V8" s="2119"/>
      <c r="W8" s="2119"/>
      <c r="X8" s="46"/>
      <c r="AB8" s="40" t="s">
        <v>1502</v>
      </c>
    </row>
    <row r="9" spans="1:28">
      <c r="A9" s="54"/>
      <c r="B9" s="2119"/>
      <c r="C9" s="2119"/>
      <c r="D9" s="2119"/>
      <c r="E9" s="2119"/>
      <c r="F9" s="2119"/>
      <c r="G9" s="2119"/>
      <c r="H9" s="2119"/>
      <c r="I9" s="2119"/>
      <c r="J9" s="2119"/>
      <c r="K9" s="2119"/>
      <c r="L9" s="2119"/>
      <c r="M9" s="2119"/>
      <c r="N9" s="2119"/>
      <c r="O9" s="2119"/>
      <c r="P9" s="2119"/>
      <c r="Q9" s="2119"/>
      <c r="R9" s="2119"/>
      <c r="S9" s="2119"/>
      <c r="T9" s="2119"/>
      <c r="U9" s="2119"/>
      <c r="V9" s="2119"/>
      <c r="W9" s="2119"/>
      <c r="X9" s="46"/>
      <c r="AB9" s="40" t="s">
        <v>1503</v>
      </c>
    </row>
    <row r="10" spans="1:28">
      <c r="A10" s="54"/>
      <c r="B10" s="2119"/>
      <c r="C10" s="2119"/>
      <c r="D10" s="2119"/>
      <c r="E10" s="2119"/>
      <c r="F10" s="2119"/>
      <c r="G10" s="2119"/>
      <c r="H10" s="2119"/>
      <c r="I10" s="2119"/>
      <c r="J10" s="2119"/>
      <c r="K10" s="2119"/>
      <c r="L10" s="2119"/>
      <c r="M10" s="2119"/>
      <c r="N10" s="2119"/>
      <c r="O10" s="2119"/>
      <c r="P10" s="2119"/>
      <c r="Q10" s="2119"/>
      <c r="R10" s="2119"/>
      <c r="S10" s="2119"/>
      <c r="T10" s="2119"/>
      <c r="U10" s="2119"/>
      <c r="V10" s="2119"/>
      <c r="W10" s="2119"/>
      <c r="X10" s="46"/>
      <c r="AB10" s="40" t="s">
        <v>1504</v>
      </c>
    </row>
    <row r="11" spans="1:28">
      <c r="A11" s="54"/>
      <c r="B11" s="2119"/>
      <c r="C11" s="2119"/>
      <c r="D11" s="2119"/>
      <c r="E11" s="2119"/>
      <c r="F11" s="2119"/>
      <c r="G11" s="2119"/>
      <c r="H11" s="2119"/>
      <c r="I11" s="2119"/>
      <c r="J11" s="2119"/>
      <c r="K11" s="2119"/>
      <c r="L11" s="2119"/>
      <c r="M11" s="2119"/>
      <c r="N11" s="2119"/>
      <c r="O11" s="2119"/>
      <c r="P11" s="2119"/>
      <c r="Q11" s="2119"/>
      <c r="R11" s="2119"/>
      <c r="S11" s="2119"/>
      <c r="T11" s="2119"/>
      <c r="U11" s="2119"/>
      <c r="V11" s="2119"/>
      <c r="W11" s="2119"/>
      <c r="X11" s="46"/>
      <c r="AB11" s="40" t="s">
        <v>1505</v>
      </c>
    </row>
    <row r="12" spans="1:28">
      <c r="A12" s="54"/>
      <c r="B12" s="2119"/>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46"/>
      <c r="AB12" s="40" t="s">
        <v>1506</v>
      </c>
    </row>
    <row r="13" spans="1:28">
      <c r="A13" s="54"/>
      <c r="B13" s="2119"/>
      <c r="C13" s="2119"/>
      <c r="D13" s="2119"/>
      <c r="E13" s="2119"/>
      <c r="F13" s="2119"/>
      <c r="G13" s="2119"/>
      <c r="H13" s="2119"/>
      <c r="I13" s="2119"/>
      <c r="J13" s="2119"/>
      <c r="K13" s="2119"/>
      <c r="L13" s="2119"/>
      <c r="M13" s="2119"/>
      <c r="N13" s="2119"/>
      <c r="O13" s="2119"/>
      <c r="P13" s="2119"/>
      <c r="Q13" s="2119"/>
      <c r="R13" s="2119"/>
      <c r="S13" s="2119"/>
      <c r="T13" s="2119"/>
      <c r="U13" s="2119"/>
      <c r="V13" s="2119"/>
      <c r="W13" s="2119"/>
      <c r="X13" s="46"/>
    </row>
    <row r="14" spans="1:28">
      <c r="A14" s="54"/>
      <c r="B14" s="2119"/>
      <c r="C14" s="2119"/>
      <c r="D14" s="2119"/>
      <c r="E14" s="2119"/>
      <c r="F14" s="2119"/>
      <c r="G14" s="2119"/>
      <c r="H14" s="2119"/>
      <c r="I14" s="2119"/>
      <c r="J14" s="2119"/>
      <c r="K14" s="2119"/>
      <c r="L14" s="2119"/>
      <c r="M14" s="2119"/>
      <c r="N14" s="2119"/>
      <c r="O14" s="2119"/>
      <c r="P14" s="2119"/>
      <c r="Q14" s="2119"/>
      <c r="R14" s="2119"/>
      <c r="S14" s="2119"/>
      <c r="T14" s="2119"/>
      <c r="U14" s="2119"/>
      <c r="V14" s="2119"/>
      <c r="W14" s="2119"/>
      <c r="X14" s="46"/>
    </row>
    <row r="15" spans="1:28">
      <c r="A15" s="54"/>
      <c r="B15" s="2119"/>
      <c r="C15" s="2119"/>
      <c r="D15" s="2119"/>
      <c r="E15" s="2119"/>
      <c r="F15" s="2119"/>
      <c r="G15" s="2119"/>
      <c r="H15" s="2119"/>
      <c r="I15" s="2119"/>
      <c r="J15" s="2119"/>
      <c r="K15" s="2119"/>
      <c r="L15" s="2119"/>
      <c r="M15" s="2119"/>
      <c r="N15" s="2119"/>
      <c r="O15" s="2119"/>
      <c r="P15" s="2119"/>
      <c r="Q15" s="2119"/>
      <c r="R15" s="2119"/>
      <c r="S15" s="2119"/>
      <c r="T15" s="2119"/>
      <c r="U15" s="2119"/>
      <c r="V15" s="2119"/>
      <c r="W15" s="2119"/>
      <c r="X15" s="46"/>
    </row>
    <row r="16" spans="1:28">
      <c r="A16" s="54"/>
      <c r="B16" s="2119"/>
      <c r="C16" s="2119"/>
      <c r="D16" s="2119"/>
      <c r="E16" s="2119"/>
      <c r="F16" s="2119"/>
      <c r="G16" s="2119"/>
      <c r="H16" s="2119"/>
      <c r="I16" s="2119"/>
      <c r="J16" s="2119"/>
      <c r="K16" s="2119"/>
      <c r="L16" s="2119"/>
      <c r="M16" s="2119"/>
      <c r="N16" s="2119"/>
      <c r="O16" s="2119"/>
      <c r="P16" s="2119"/>
      <c r="Q16" s="2119"/>
      <c r="R16" s="2119"/>
      <c r="S16" s="2119"/>
      <c r="T16" s="2119"/>
      <c r="U16" s="2119"/>
      <c r="V16" s="2119"/>
      <c r="W16" s="2119"/>
      <c r="X16" s="46"/>
    </row>
    <row r="17" spans="1:24">
      <c r="A17" s="54"/>
      <c r="B17" s="2119"/>
      <c r="C17" s="2119"/>
      <c r="D17" s="2119"/>
      <c r="E17" s="2119"/>
      <c r="F17" s="2119"/>
      <c r="G17" s="2119"/>
      <c r="H17" s="2119"/>
      <c r="I17" s="2119"/>
      <c r="J17" s="2119"/>
      <c r="K17" s="2119"/>
      <c r="L17" s="2119"/>
      <c r="M17" s="2119"/>
      <c r="N17" s="2119"/>
      <c r="O17" s="2119"/>
      <c r="P17" s="2119"/>
      <c r="Q17" s="2119"/>
      <c r="R17" s="2119"/>
      <c r="S17" s="2119"/>
      <c r="T17" s="2119"/>
      <c r="U17" s="2119"/>
      <c r="V17" s="2119"/>
      <c r="W17" s="2119"/>
      <c r="X17" s="46"/>
    </row>
    <row r="18" spans="1:24">
      <c r="A18" s="54"/>
      <c r="B18" s="2119"/>
      <c r="C18" s="2119"/>
      <c r="D18" s="2119"/>
      <c r="E18" s="2119"/>
      <c r="F18" s="2119"/>
      <c r="G18" s="2119"/>
      <c r="H18" s="2119"/>
      <c r="I18" s="2119"/>
      <c r="J18" s="2119"/>
      <c r="K18" s="2119"/>
      <c r="L18" s="2119"/>
      <c r="M18" s="2119"/>
      <c r="N18" s="2119"/>
      <c r="O18" s="2119"/>
      <c r="P18" s="2119"/>
      <c r="Q18" s="2119"/>
      <c r="R18" s="2119"/>
      <c r="S18" s="2119"/>
      <c r="T18" s="2119"/>
      <c r="U18" s="2119"/>
      <c r="V18" s="2119"/>
      <c r="W18" s="2119"/>
      <c r="X18" s="46"/>
    </row>
    <row r="19" spans="1:24">
      <c r="A19" s="54"/>
      <c r="B19" s="2119"/>
      <c r="C19" s="2119"/>
      <c r="D19" s="2119"/>
      <c r="E19" s="2119"/>
      <c r="F19" s="2119"/>
      <c r="G19" s="2119"/>
      <c r="H19" s="2119"/>
      <c r="I19" s="2119"/>
      <c r="J19" s="2119"/>
      <c r="K19" s="2119"/>
      <c r="L19" s="2119"/>
      <c r="M19" s="2119"/>
      <c r="N19" s="2119"/>
      <c r="O19" s="2119"/>
      <c r="P19" s="2119"/>
      <c r="Q19" s="2119"/>
      <c r="R19" s="2119"/>
      <c r="S19" s="2119"/>
      <c r="T19" s="2119"/>
      <c r="U19" s="2119"/>
      <c r="V19" s="2119"/>
      <c r="W19" s="2119"/>
      <c r="X19" s="46"/>
    </row>
    <row r="20" spans="1:24">
      <c r="A20" s="54"/>
      <c r="B20" s="2119"/>
      <c r="C20" s="2119"/>
      <c r="D20" s="2119"/>
      <c r="E20" s="2119"/>
      <c r="F20" s="2119"/>
      <c r="G20" s="2119"/>
      <c r="H20" s="2119"/>
      <c r="I20" s="2119"/>
      <c r="J20" s="2119"/>
      <c r="K20" s="2119"/>
      <c r="L20" s="2119"/>
      <c r="M20" s="2119"/>
      <c r="N20" s="2119"/>
      <c r="O20" s="2119"/>
      <c r="P20" s="2119"/>
      <c r="Q20" s="2119"/>
      <c r="R20" s="2119"/>
      <c r="S20" s="2119"/>
      <c r="T20" s="2119"/>
      <c r="U20" s="2119"/>
      <c r="V20" s="2119"/>
      <c r="W20" s="2119"/>
      <c r="X20" s="46"/>
    </row>
    <row r="21" spans="1:24">
      <c r="A21" s="54"/>
      <c r="B21" s="2119"/>
      <c r="C21" s="2119"/>
      <c r="D21" s="2119"/>
      <c r="E21" s="2119"/>
      <c r="F21" s="2119"/>
      <c r="G21" s="2119"/>
      <c r="H21" s="2119"/>
      <c r="I21" s="2119"/>
      <c r="J21" s="2119"/>
      <c r="K21" s="2119"/>
      <c r="L21" s="2119"/>
      <c r="M21" s="2119"/>
      <c r="N21" s="2119"/>
      <c r="O21" s="2119"/>
      <c r="P21" s="2119"/>
      <c r="Q21" s="2119"/>
      <c r="R21" s="2119"/>
      <c r="S21" s="2119"/>
      <c r="T21" s="2119"/>
      <c r="U21" s="2119"/>
      <c r="V21" s="2119"/>
      <c r="W21" s="2119"/>
      <c r="X21" s="46"/>
    </row>
    <row r="22" spans="1:24">
      <c r="A22" s="54"/>
      <c r="B22" s="2119"/>
      <c r="C22" s="2119"/>
      <c r="D22" s="2119"/>
      <c r="E22" s="2119"/>
      <c r="F22" s="2119"/>
      <c r="G22" s="2119"/>
      <c r="H22" s="2119"/>
      <c r="I22" s="2119"/>
      <c r="J22" s="2119"/>
      <c r="K22" s="2119"/>
      <c r="L22" s="2119"/>
      <c r="M22" s="2119"/>
      <c r="N22" s="2119"/>
      <c r="O22" s="2119"/>
      <c r="P22" s="2119"/>
      <c r="Q22" s="2119"/>
      <c r="R22" s="2119"/>
      <c r="S22" s="2119"/>
      <c r="T22" s="2119"/>
      <c r="U22" s="2119"/>
      <c r="V22" s="2119"/>
      <c r="W22" s="2119"/>
      <c r="X22" s="46"/>
    </row>
    <row r="23" spans="1:24">
      <c r="A23" s="54"/>
      <c r="B23" s="2119"/>
      <c r="C23" s="2119"/>
      <c r="D23" s="2119"/>
      <c r="E23" s="2119"/>
      <c r="F23" s="2119"/>
      <c r="G23" s="2119"/>
      <c r="H23" s="2119"/>
      <c r="I23" s="2119"/>
      <c r="J23" s="2119"/>
      <c r="K23" s="2119"/>
      <c r="L23" s="2119"/>
      <c r="M23" s="2119"/>
      <c r="N23" s="2119"/>
      <c r="O23" s="2119"/>
      <c r="P23" s="2119"/>
      <c r="Q23" s="2119"/>
      <c r="R23" s="2119"/>
      <c r="S23" s="2119"/>
      <c r="T23" s="2119"/>
      <c r="U23" s="2119"/>
      <c r="V23" s="2119"/>
      <c r="W23" s="2119"/>
      <c r="X23" s="46"/>
    </row>
    <row r="24" spans="1:24">
      <c r="A24" s="54"/>
      <c r="B24" s="2119"/>
      <c r="C24" s="2119"/>
      <c r="D24" s="2119"/>
      <c r="E24" s="2119"/>
      <c r="F24" s="2119"/>
      <c r="G24" s="2119"/>
      <c r="H24" s="2119"/>
      <c r="I24" s="2119"/>
      <c r="J24" s="2119"/>
      <c r="K24" s="2119"/>
      <c r="L24" s="2119"/>
      <c r="M24" s="2119"/>
      <c r="N24" s="2119"/>
      <c r="O24" s="2119"/>
      <c r="P24" s="2119"/>
      <c r="Q24" s="2119"/>
      <c r="R24" s="2119"/>
      <c r="S24" s="2119"/>
      <c r="T24" s="2119"/>
      <c r="U24" s="2119"/>
      <c r="V24" s="2119"/>
      <c r="W24" s="2119"/>
      <c r="X24" s="46"/>
    </row>
    <row r="25" spans="1:24">
      <c r="A25" s="54"/>
      <c r="B25" s="2119"/>
      <c r="C25" s="2119"/>
      <c r="D25" s="2119"/>
      <c r="E25" s="2119"/>
      <c r="F25" s="2119"/>
      <c r="G25" s="2119"/>
      <c r="H25" s="2119"/>
      <c r="I25" s="2119"/>
      <c r="J25" s="2119"/>
      <c r="K25" s="2119"/>
      <c r="L25" s="2119"/>
      <c r="M25" s="2119"/>
      <c r="N25" s="2119"/>
      <c r="O25" s="2119"/>
      <c r="P25" s="2119"/>
      <c r="Q25" s="2119"/>
      <c r="R25" s="2119"/>
      <c r="S25" s="2119"/>
      <c r="T25" s="2119"/>
      <c r="U25" s="2119"/>
      <c r="V25" s="2119"/>
      <c r="W25" s="2119"/>
      <c r="X25" s="46"/>
    </row>
    <row r="26" spans="1:24" ht="26.1" customHeight="1" thickBot="1">
      <c r="A26" s="53"/>
      <c r="B26" s="2117" t="s">
        <v>1315</v>
      </c>
      <c r="C26" s="2117"/>
      <c r="D26" s="2117"/>
      <c r="E26" s="2117"/>
      <c r="F26" s="2117"/>
      <c r="G26" s="2117" t="s">
        <v>1314</v>
      </c>
      <c r="H26" s="2117"/>
      <c r="I26" s="2117"/>
      <c r="J26" s="2117"/>
      <c r="K26" s="2117"/>
      <c r="L26" s="2118"/>
      <c r="M26" s="2118"/>
      <c r="N26" s="2118"/>
      <c r="O26" s="2118"/>
      <c r="P26" s="2118"/>
      <c r="Q26" s="2118"/>
      <c r="R26" s="2118"/>
      <c r="S26" s="2118"/>
      <c r="T26" s="2118"/>
      <c r="U26" s="2118"/>
      <c r="V26" s="2118"/>
      <c r="W26" s="2118"/>
      <c r="X26" s="43"/>
    </row>
    <row r="27" spans="1:24" ht="15.95" customHeight="1">
      <c r="A27" s="52"/>
      <c r="B27" s="2130" t="s">
        <v>632</v>
      </c>
      <c r="C27" s="2120" t="s">
        <v>1307</v>
      </c>
      <c r="D27" s="2120"/>
      <c r="E27" s="2120"/>
      <c r="F27" s="2120"/>
      <c r="G27" s="2133" t="s">
        <v>1313</v>
      </c>
      <c r="H27" s="2133"/>
      <c r="I27" s="2120"/>
      <c r="J27" s="2121" t="s">
        <v>1306</v>
      </c>
      <c r="K27" s="2121"/>
      <c r="L27" s="2120"/>
      <c r="M27" s="2121" t="s">
        <v>1305</v>
      </c>
      <c r="N27" s="2121"/>
      <c r="O27" s="2120"/>
      <c r="P27" s="2121" t="s">
        <v>1304</v>
      </c>
      <c r="Q27" s="2121"/>
      <c r="R27" s="2120"/>
      <c r="S27" s="2121" t="s">
        <v>1302</v>
      </c>
      <c r="T27" s="2121"/>
      <c r="U27" s="2120" t="s">
        <v>1312</v>
      </c>
      <c r="V27" s="2120"/>
      <c r="W27" s="2120"/>
      <c r="X27" s="46"/>
    </row>
    <row r="28" spans="1:24" ht="15.95" customHeight="1">
      <c r="A28" s="2126" t="s">
        <v>1311</v>
      </c>
      <c r="B28" s="2131"/>
      <c r="C28" s="2120"/>
      <c r="D28" s="2120"/>
      <c r="E28" s="2120"/>
      <c r="F28" s="2120"/>
      <c r="G28" s="2134"/>
      <c r="H28" s="2134"/>
      <c r="I28" s="2120"/>
      <c r="J28" s="2120"/>
      <c r="K28" s="2120"/>
      <c r="L28" s="2120"/>
      <c r="M28" s="2120"/>
      <c r="N28" s="2120"/>
      <c r="O28" s="2120"/>
      <c r="P28" s="2120"/>
      <c r="Q28" s="2120"/>
      <c r="R28" s="2120"/>
      <c r="S28" s="2120"/>
      <c r="T28" s="2120"/>
      <c r="U28" s="2120"/>
      <c r="V28" s="2120"/>
      <c r="W28" s="2120"/>
      <c r="X28" s="46"/>
    </row>
    <row r="29" spans="1:24" ht="15.95" customHeight="1">
      <c r="A29" s="2126"/>
      <c r="B29" s="2131"/>
      <c r="C29" s="42"/>
      <c r="D29" s="42"/>
      <c r="E29" s="42"/>
      <c r="F29" s="42"/>
      <c r="G29" s="2125" t="s">
        <v>1310</v>
      </c>
      <c r="H29" s="2125"/>
      <c r="I29" s="2125"/>
      <c r="J29" s="2127"/>
      <c r="K29" s="2127"/>
      <c r="L29" s="2127"/>
      <c r="M29" s="2127"/>
      <c r="N29" s="2127"/>
      <c r="O29" s="2127"/>
      <c r="P29" s="2127"/>
      <c r="Q29" s="2127"/>
      <c r="R29" s="2127"/>
      <c r="S29" s="2127"/>
      <c r="T29" s="2127"/>
      <c r="U29" s="2127"/>
      <c r="V29" s="2127"/>
      <c r="W29" s="705"/>
      <c r="X29" s="46"/>
    </row>
    <row r="30" spans="1:24" ht="15.95" customHeight="1">
      <c r="A30" s="2126"/>
      <c r="B30" s="2131"/>
      <c r="C30" s="42"/>
      <c r="D30" s="42"/>
      <c r="E30" s="42"/>
      <c r="F30" s="42"/>
      <c r="G30" s="2125"/>
      <c r="H30" s="2125"/>
      <c r="I30" s="2125"/>
      <c r="J30" s="2127"/>
      <c r="K30" s="2127"/>
      <c r="L30" s="2127"/>
      <c r="M30" s="2127"/>
      <c r="N30" s="2127"/>
      <c r="O30" s="2127"/>
      <c r="P30" s="2127"/>
      <c r="Q30" s="2127"/>
      <c r="R30" s="2127"/>
      <c r="S30" s="2127"/>
      <c r="T30" s="2127"/>
      <c r="U30" s="2127"/>
      <c r="V30" s="2127"/>
      <c r="W30" s="705"/>
      <c r="X30" s="46"/>
    </row>
    <row r="31" spans="1:24" ht="15.95" customHeight="1">
      <c r="A31" s="2126"/>
      <c r="B31" s="2131"/>
      <c r="C31" s="42"/>
      <c r="D31" s="42"/>
      <c r="E31" s="42"/>
      <c r="F31" s="42"/>
      <c r="G31" s="2125"/>
      <c r="H31" s="2125"/>
      <c r="I31" s="2125"/>
      <c r="J31" s="2127"/>
      <c r="K31" s="2127"/>
      <c r="L31" s="2127"/>
      <c r="M31" s="2127"/>
      <c r="N31" s="2127"/>
      <c r="O31" s="2127"/>
      <c r="P31" s="2127"/>
      <c r="Q31" s="2127"/>
      <c r="R31" s="2127"/>
      <c r="S31" s="2127"/>
      <c r="T31" s="2127"/>
      <c r="U31" s="2127"/>
      <c r="V31" s="2127"/>
      <c r="W31" s="705"/>
      <c r="X31" s="46"/>
    </row>
    <row r="32" spans="1:24" ht="15.95" customHeight="1">
      <c r="A32" s="51" t="s">
        <v>1309</v>
      </c>
      <c r="B32" s="2132"/>
      <c r="C32" s="50"/>
      <c r="D32" s="50"/>
      <c r="E32" s="50"/>
      <c r="F32" s="50"/>
      <c r="G32" s="50"/>
      <c r="H32" s="50"/>
      <c r="I32" s="50"/>
      <c r="J32" s="50"/>
      <c r="K32" s="50"/>
      <c r="L32" s="50"/>
      <c r="M32" s="2128"/>
      <c r="N32" s="2128"/>
      <c r="O32" s="2128" t="s">
        <v>1077</v>
      </c>
      <c r="P32" s="2128"/>
      <c r="Q32" s="2129"/>
      <c r="R32" s="2129"/>
      <c r="S32" s="2129"/>
      <c r="T32" s="2129"/>
      <c r="U32" s="2129"/>
      <c r="V32" s="2129"/>
      <c r="W32" s="2129"/>
      <c r="X32" s="49"/>
    </row>
    <row r="33" spans="1:24" ht="15.95" customHeight="1">
      <c r="A33" s="48"/>
      <c r="B33" s="2137" t="s">
        <v>1308</v>
      </c>
      <c r="C33" s="2112" t="s">
        <v>1307</v>
      </c>
      <c r="D33" s="2112"/>
      <c r="E33" s="2112"/>
      <c r="F33" s="2112"/>
      <c r="G33" s="2139" t="s">
        <v>1306</v>
      </c>
      <c r="H33" s="2123"/>
      <c r="I33" s="2112"/>
      <c r="J33" s="2112" t="s">
        <v>1305</v>
      </c>
      <c r="K33" s="2112"/>
      <c r="L33" s="2112"/>
      <c r="M33" s="2112" t="s">
        <v>1304</v>
      </c>
      <c r="N33" s="2112"/>
      <c r="O33" s="2112"/>
      <c r="P33" s="2112" t="s">
        <v>1303</v>
      </c>
      <c r="Q33" s="2112"/>
      <c r="R33" s="2112"/>
      <c r="S33" s="2136" t="s">
        <v>1302</v>
      </c>
      <c r="T33" s="2112"/>
      <c r="U33" s="2112" t="s">
        <v>1301</v>
      </c>
      <c r="V33" s="2112"/>
      <c r="W33" s="2112"/>
      <c r="X33" s="47"/>
    </row>
    <row r="34" spans="1:24" ht="15.95" customHeight="1">
      <c r="A34" s="2126" t="s">
        <v>1300</v>
      </c>
      <c r="B34" s="2131"/>
      <c r="C34" s="2120"/>
      <c r="D34" s="2120"/>
      <c r="E34" s="2120"/>
      <c r="F34" s="2120"/>
      <c r="G34" s="2125"/>
      <c r="H34" s="2125"/>
      <c r="I34" s="2120"/>
      <c r="J34" s="2120"/>
      <c r="K34" s="2120"/>
      <c r="L34" s="2120"/>
      <c r="M34" s="2120"/>
      <c r="N34" s="2120"/>
      <c r="O34" s="2120"/>
      <c r="P34" s="2120"/>
      <c r="Q34" s="2120"/>
      <c r="R34" s="2120"/>
      <c r="S34" s="2120"/>
      <c r="T34" s="2120"/>
      <c r="U34" s="2120"/>
      <c r="V34" s="2120"/>
      <c r="W34" s="2120"/>
      <c r="X34" s="46"/>
    </row>
    <row r="35" spans="1:24" ht="15.95" customHeight="1">
      <c r="A35" s="2126"/>
      <c r="B35" s="2131"/>
      <c r="C35" s="42"/>
      <c r="D35" s="42"/>
      <c r="E35" s="42"/>
      <c r="F35" s="42"/>
      <c r="G35" s="2125" t="s">
        <v>1299</v>
      </c>
      <c r="H35" s="2125"/>
      <c r="I35" s="2125"/>
      <c r="J35" s="2127"/>
      <c r="K35" s="2127"/>
      <c r="L35" s="2127"/>
      <c r="M35" s="2127"/>
      <c r="N35" s="2127"/>
      <c r="O35" s="2127"/>
      <c r="P35" s="2127"/>
      <c r="Q35" s="2127"/>
      <c r="R35" s="2127"/>
      <c r="S35" s="2127"/>
      <c r="T35" s="2127"/>
      <c r="U35" s="2127"/>
      <c r="V35" s="2127"/>
      <c r="W35" s="705"/>
      <c r="X35" s="46"/>
    </row>
    <row r="36" spans="1:24" ht="15.95" customHeight="1">
      <c r="A36" s="2126"/>
      <c r="B36" s="2131"/>
      <c r="C36" s="42"/>
      <c r="D36" s="42"/>
      <c r="E36" s="42"/>
      <c r="F36" s="42"/>
      <c r="G36" s="2125"/>
      <c r="H36" s="2125"/>
      <c r="I36" s="2125"/>
      <c r="J36" s="2127"/>
      <c r="K36" s="2127"/>
      <c r="L36" s="2127"/>
      <c r="M36" s="2127"/>
      <c r="N36" s="2127"/>
      <c r="O36" s="2127"/>
      <c r="P36" s="2127"/>
      <c r="Q36" s="2127"/>
      <c r="R36" s="2127"/>
      <c r="S36" s="2127"/>
      <c r="T36" s="2127"/>
      <c r="U36" s="2127"/>
      <c r="V36" s="2127"/>
      <c r="W36" s="705"/>
      <c r="X36" s="46"/>
    </row>
    <row r="37" spans="1:24" ht="15.95" customHeight="1">
      <c r="A37" s="2126"/>
      <c r="B37" s="2131"/>
      <c r="C37" s="42"/>
      <c r="D37" s="42"/>
      <c r="E37" s="42"/>
      <c r="F37" s="42"/>
      <c r="G37" s="2125"/>
      <c r="H37" s="2125"/>
      <c r="I37" s="2125"/>
      <c r="J37" s="2127"/>
      <c r="K37" s="2127"/>
      <c r="L37" s="2127"/>
      <c r="M37" s="2127"/>
      <c r="N37" s="2127"/>
      <c r="O37" s="2127"/>
      <c r="P37" s="2127"/>
      <c r="Q37" s="2127"/>
      <c r="R37" s="2127"/>
      <c r="S37" s="2127"/>
      <c r="T37" s="2127"/>
      <c r="U37" s="2127"/>
      <c r="V37" s="2127"/>
      <c r="W37" s="705"/>
      <c r="X37" s="46"/>
    </row>
    <row r="38" spans="1:24" ht="15.95" customHeight="1" thickBot="1">
      <c r="A38" s="45"/>
      <c r="B38" s="2138"/>
      <c r="C38" s="44"/>
      <c r="D38" s="44"/>
      <c r="E38" s="44"/>
      <c r="F38" s="44"/>
      <c r="G38" s="44"/>
      <c r="H38" s="44"/>
      <c r="I38" s="44"/>
      <c r="J38" s="44"/>
      <c r="K38" s="44"/>
      <c r="L38" s="44"/>
      <c r="M38" s="2117"/>
      <c r="N38" s="2117"/>
      <c r="O38" s="2117" t="s">
        <v>1077</v>
      </c>
      <c r="P38" s="2117"/>
      <c r="Q38" s="2135"/>
      <c r="R38" s="2135"/>
      <c r="S38" s="2135"/>
      <c r="T38" s="2135"/>
      <c r="U38" s="2135"/>
      <c r="V38" s="2135"/>
      <c r="W38" s="2135"/>
      <c r="X38" s="43"/>
    </row>
    <row r="39" spans="1:24" ht="14.25" thickBot="1"/>
    <row r="40" spans="1:24">
      <c r="E40" s="2144" t="s">
        <v>1298</v>
      </c>
      <c r="F40" s="2145"/>
      <c r="G40" s="2145"/>
      <c r="H40" s="2148" t="s">
        <v>1162</v>
      </c>
      <c r="I40" s="2145"/>
      <c r="J40" s="2145"/>
      <c r="K40" s="2149" t="s">
        <v>1297</v>
      </c>
      <c r="L40" s="2100"/>
      <c r="M40" s="2101"/>
      <c r="N40" s="2150"/>
      <c r="O40" s="2151"/>
      <c r="P40" s="2151"/>
      <c r="R40" s="2152" t="s">
        <v>1121</v>
      </c>
      <c r="S40" s="2100"/>
      <c r="T40" s="2107"/>
      <c r="U40" s="2149" t="s">
        <v>1161</v>
      </c>
      <c r="V40" s="2100"/>
      <c r="W40" s="2101"/>
    </row>
    <row r="41" spans="1:24">
      <c r="E41" s="2146"/>
      <c r="F41" s="2147"/>
      <c r="G41" s="2147"/>
      <c r="H41" s="2147"/>
      <c r="I41" s="2147"/>
      <c r="J41" s="2147"/>
      <c r="K41" s="2140"/>
      <c r="L41" s="2096"/>
      <c r="M41" s="2097"/>
      <c r="N41" s="2151"/>
      <c r="O41" s="2151"/>
      <c r="P41" s="2151"/>
      <c r="R41" s="2095"/>
      <c r="S41" s="2096"/>
      <c r="T41" s="2153"/>
      <c r="U41" s="2140"/>
      <c r="V41" s="2096"/>
      <c r="W41" s="2097"/>
    </row>
    <row r="42" spans="1:24">
      <c r="E42" s="2146"/>
      <c r="F42" s="2147"/>
      <c r="G42" s="2147"/>
      <c r="H42" s="2147"/>
      <c r="I42" s="2147"/>
      <c r="J42" s="2147"/>
      <c r="K42" s="2140"/>
      <c r="L42" s="2096"/>
      <c r="M42" s="2097"/>
      <c r="N42" s="2151"/>
      <c r="O42" s="2151"/>
      <c r="P42" s="2151"/>
      <c r="R42" s="2095"/>
      <c r="S42" s="2096"/>
      <c r="T42" s="2153"/>
      <c r="U42" s="2140"/>
      <c r="V42" s="2096"/>
      <c r="W42" s="2097"/>
    </row>
    <row r="43" spans="1:24">
      <c r="E43" s="2146"/>
      <c r="F43" s="2147"/>
      <c r="G43" s="2147"/>
      <c r="H43" s="2147"/>
      <c r="I43" s="2147"/>
      <c r="J43" s="2147"/>
      <c r="K43" s="2140"/>
      <c r="L43" s="2096"/>
      <c r="M43" s="2097"/>
      <c r="N43" s="2151"/>
      <c r="O43" s="2151"/>
      <c r="P43" s="2151"/>
      <c r="R43" s="2095"/>
      <c r="S43" s="2096"/>
      <c r="T43" s="2153"/>
      <c r="U43" s="2140"/>
      <c r="V43" s="2096"/>
      <c r="W43" s="2097"/>
    </row>
    <row r="44" spans="1:24">
      <c r="E44" s="2146"/>
      <c r="F44" s="2147"/>
      <c r="G44" s="2147"/>
      <c r="H44" s="2147"/>
      <c r="I44" s="2147"/>
      <c r="J44" s="2147"/>
      <c r="K44" s="2140"/>
      <c r="L44" s="2096"/>
      <c r="M44" s="2097"/>
      <c r="N44" s="2120"/>
      <c r="O44" s="2120"/>
      <c r="P44" s="2120"/>
      <c r="R44" s="2095"/>
      <c r="S44" s="2096"/>
      <c r="T44" s="2153"/>
      <c r="U44" s="2140"/>
      <c r="V44" s="2096"/>
      <c r="W44" s="2097"/>
    </row>
    <row r="45" spans="1:24">
      <c r="E45" s="2146"/>
      <c r="F45" s="2147"/>
      <c r="G45" s="2147"/>
      <c r="H45" s="2147"/>
      <c r="I45" s="2147"/>
      <c r="J45" s="2147"/>
      <c r="K45" s="2140"/>
      <c r="L45" s="2096"/>
      <c r="M45" s="2097"/>
      <c r="N45" s="2120"/>
      <c r="O45" s="2120"/>
      <c r="P45" s="2120"/>
      <c r="R45" s="2095"/>
      <c r="S45" s="2096"/>
      <c r="T45" s="2153"/>
      <c r="U45" s="2140"/>
      <c r="V45" s="2096"/>
      <c r="W45" s="2097"/>
    </row>
    <row r="46" spans="1:24">
      <c r="E46" s="2146"/>
      <c r="F46" s="2147"/>
      <c r="G46" s="2147"/>
      <c r="H46" s="2147"/>
      <c r="I46" s="2147"/>
      <c r="J46" s="2147"/>
      <c r="K46" s="2140"/>
      <c r="L46" s="2096"/>
      <c r="M46" s="2097"/>
      <c r="N46" s="2120"/>
      <c r="O46" s="2120"/>
      <c r="P46" s="2120"/>
      <c r="R46" s="2095"/>
      <c r="S46" s="2096"/>
      <c r="T46" s="2153"/>
      <c r="U46" s="2140"/>
      <c r="V46" s="2096"/>
      <c r="W46" s="2097"/>
    </row>
    <row r="47" spans="1:24" ht="14.25" thickBot="1">
      <c r="E47" s="2154"/>
      <c r="F47" s="2155"/>
      <c r="G47" s="2155"/>
      <c r="H47" s="2155"/>
      <c r="I47" s="2155"/>
      <c r="J47" s="2155"/>
      <c r="K47" s="2141"/>
      <c r="L47" s="2142"/>
      <c r="M47" s="2143"/>
      <c r="N47" s="2120"/>
      <c r="O47" s="2120"/>
      <c r="P47" s="2120"/>
      <c r="R47" s="2156"/>
      <c r="S47" s="2142"/>
      <c r="T47" s="2157"/>
      <c r="U47" s="2141"/>
      <c r="V47" s="2142"/>
      <c r="W47" s="2143"/>
    </row>
    <row r="48" spans="1:24">
      <c r="H48" s="41"/>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A28:A31"/>
    <mergeCell ref="G29:I31"/>
    <mergeCell ref="J29:V31"/>
    <mergeCell ref="M32:N32"/>
    <mergeCell ref="O32:P32"/>
    <mergeCell ref="Q32:W32"/>
    <mergeCell ref="L27:L28"/>
    <mergeCell ref="M27:N28"/>
    <mergeCell ref="O27:O28"/>
    <mergeCell ref="R27:R28"/>
    <mergeCell ref="B27:B32"/>
    <mergeCell ref="C27:F28"/>
    <mergeCell ref="U27:W28"/>
    <mergeCell ref="G27:H28"/>
    <mergeCell ref="I27:I28"/>
    <mergeCell ref="J27:K28"/>
    <mergeCell ref="E4:X4"/>
    <mergeCell ref="E5:G5"/>
    <mergeCell ref="I5:W5"/>
    <mergeCell ref="P27:Q28"/>
    <mergeCell ref="S27:T28"/>
    <mergeCell ref="A6:D6"/>
    <mergeCell ref="E6:X6"/>
    <mergeCell ref="B26:D26"/>
    <mergeCell ref="E26:F26"/>
    <mergeCell ref="G26:K26"/>
    <mergeCell ref="L26:W26"/>
    <mergeCell ref="B8:W25"/>
    <mergeCell ref="A4:D5"/>
    <mergeCell ref="A2:X2"/>
    <mergeCell ref="A3:D3"/>
    <mergeCell ref="E3:G3"/>
    <mergeCell ref="H3:J3"/>
    <mergeCell ref="K3:M3"/>
    <mergeCell ref="N3:X3"/>
  </mergeCells>
  <phoneticPr fontId="2"/>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B48"/>
  <sheetViews>
    <sheetView view="pageBreakPreview" zoomScaleNormal="100" zoomScaleSheetLayoutView="100" workbookViewId="0"/>
  </sheetViews>
  <sheetFormatPr defaultRowHeight="13.5"/>
  <cols>
    <col min="1" max="163" width="3.625" style="40" customWidth="1"/>
    <col min="164" max="16384" width="9" style="40"/>
  </cols>
  <sheetData>
    <row r="1" spans="1:28">
      <c r="A1" s="168" t="s">
        <v>2003</v>
      </c>
    </row>
    <row r="2" spans="1:28" ht="30" customHeight="1" thickBot="1">
      <c r="A2" s="2098" t="s">
        <v>1321</v>
      </c>
      <c r="B2" s="2098"/>
      <c r="C2" s="2098"/>
      <c r="D2" s="2098"/>
      <c r="E2" s="2098"/>
      <c r="F2" s="2098"/>
      <c r="G2" s="2098"/>
      <c r="H2" s="2098"/>
      <c r="I2" s="2098"/>
      <c r="J2" s="2098"/>
      <c r="K2" s="2098"/>
      <c r="L2" s="2098"/>
      <c r="M2" s="2098"/>
      <c r="N2" s="2098"/>
      <c r="O2" s="2098"/>
      <c r="P2" s="2098"/>
      <c r="Q2" s="2098"/>
      <c r="R2" s="2098"/>
      <c r="S2" s="2098"/>
      <c r="T2" s="2098"/>
      <c r="U2" s="2098"/>
      <c r="V2" s="2098"/>
      <c r="W2" s="2098"/>
      <c r="X2" s="2098"/>
    </row>
    <row r="3" spans="1:28" ht="26.1" customHeight="1">
      <c r="A3" s="2099" t="s">
        <v>630</v>
      </c>
      <c r="B3" s="2100"/>
      <c r="C3" s="2100"/>
      <c r="D3" s="2101"/>
      <c r="E3" s="2102" t="s">
        <v>1320</v>
      </c>
      <c r="F3" s="2103"/>
      <c r="G3" s="2103"/>
      <c r="H3" s="2100" t="s">
        <v>1319</v>
      </c>
      <c r="I3" s="2104"/>
      <c r="J3" s="2105"/>
      <c r="K3" s="2106" t="s">
        <v>631</v>
      </c>
      <c r="L3" s="2100"/>
      <c r="M3" s="2107"/>
      <c r="N3" s="2108" t="s">
        <v>2206</v>
      </c>
      <c r="O3" s="2109"/>
      <c r="P3" s="2109"/>
      <c r="Q3" s="2109"/>
      <c r="R3" s="2109"/>
      <c r="S3" s="2109"/>
      <c r="T3" s="2109"/>
      <c r="U3" s="2109"/>
      <c r="V3" s="2109"/>
      <c r="W3" s="2109"/>
      <c r="X3" s="2110"/>
    </row>
    <row r="4" spans="1:28" ht="26.1" customHeight="1">
      <c r="A4" s="2095" t="s">
        <v>211</v>
      </c>
      <c r="B4" s="2096"/>
      <c r="C4" s="2096"/>
      <c r="D4" s="2097"/>
      <c r="E4" s="2122" t="s">
        <v>1318</v>
      </c>
      <c r="F4" s="2123"/>
      <c r="G4" s="2123"/>
      <c r="H4" s="2123"/>
      <c r="I4" s="2123"/>
      <c r="J4" s="2123"/>
      <c r="K4" s="2123"/>
      <c r="L4" s="2123"/>
      <c r="M4" s="2123"/>
      <c r="N4" s="2123"/>
      <c r="O4" s="2123"/>
      <c r="P4" s="2123"/>
      <c r="Q4" s="2123"/>
      <c r="R4" s="2123"/>
      <c r="S4" s="2123"/>
      <c r="T4" s="2123"/>
      <c r="U4" s="2123"/>
      <c r="V4" s="2123"/>
      <c r="W4" s="2123"/>
      <c r="X4" s="2124"/>
    </row>
    <row r="5" spans="1:28" ht="26.1" customHeight="1">
      <c r="A5" s="2095"/>
      <c r="B5" s="2096"/>
      <c r="C5" s="2096"/>
      <c r="D5" s="2097"/>
      <c r="E5" s="2120" t="s">
        <v>1310</v>
      </c>
      <c r="F5" s="2120"/>
      <c r="G5" s="2120"/>
      <c r="H5" s="59" t="s">
        <v>1323</v>
      </c>
      <c r="I5" s="2125"/>
      <c r="J5" s="2125"/>
      <c r="K5" s="2125"/>
      <c r="L5" s="2125"/>
      <c r="M5" s="2125"/>
      <c r="N5" s="2125"/>
      <c r="O5" s="2125"/>
      <c r="P5" s="2125"/>
      <c r="Q5" s="2125"/>
      <c r="R5" s="2125"/>
      <c r="S5" s="2125"/>
      <c r="T5" s="2125"/>
      <c r="U5" s="2125"/>
      <c r="V5" s="2125"/>
      <c r="W5" s="2125"/>
      <c r="X5" s="58" t="s">
        <v>1322</v>
      </c>
    </row>
    <row r="6" spans="1:28" ht="26.1" customHeight="1" thickBot="1">
      <c r="A6" s="2111" t="s">
        <v>1171</v>
      </c>
      <c r="B6" s="2112"/>
      <c r="C6" s="2112"/>
      <c r="D6" s="2113"/>
      <c r="E6" s="2114" t="str">
        <f>+入力欄!D16</f>
        <v>○○○○○○工事（Ｒ６－１)</v>
      </c>
      <c r="F6" s="2115"/>
      <c r="G6" s="2115"/>
      <c r="H6" s="2115"/>
      <c r="I6" s="2115"/>
      <c r="J6" s="2115"/>
      <c r="K6" s="2115"/>
      <c r="L6" s="2115"/>
      <c r="M6" s="2115"/>
      <c r="N6" s="2115"/>
      <c r="O6" s="2115"/>
      <c r="P6" s="2115"/>
      <c r="Q6" s="2115"/>
      <c r="R6" s="2115"/>
      <c r="S6" s="2115"/>
      <c r="T6" s="2115"/>
      <c r="U6" s="2115"/>
      <c r="V6" s="2115"/>
      <c r="W6" s="2115"/>
      <c r="X6" s="2116"/>
    </row>
    <row r="7" spans="1:28">
      <c r="A7" s="57"/>
      <c r="B7" s="56" t="s">
        <v>212</v>
      </c>
      <c r="C7" s="56"/>
      <c r="D7" s="56"/>
      <c r="E7" s="56"/>
      <c r="F7" s="56"/>
      <c r="G7" s="56"/>
      <c r="H7" s="56"/>
      <c r="I7" s="56"/>
      <c r="J7" s="56"/>
      <c r="K7" s="56"/>
      <c r="L7" s="56"/>
      <c r="M7" s="56"/>
      <c r="N7" s="56"/>
      <c r="O7" s="56"/>
      <c r="P7" s="56"/>
      <c r="Q7" s="56"/>
      <c r="R7" s="56"/>
      <c r="S7" s="56"/>
      <c r="T7" s="56"/>
      <c r="U7" s="56"/>
      <c r="V7" s="56"/>
      <c r="W7" s="56"/>
      <c r="X7" s="55"/>
      <c r="AB7" s="40" t="s">
        <v>1501</v>
      </c>
    </row>
    <row r="8" spans="1:28">
      <c r="A8" s="54"/>
      <c r="B8" s="2119"/>
      <c r="C8" s="2119"/>
      <c r="D8" s="2119"/>
      <c r="E8" s="2119"/>
      <c r="F8" s="2119"/>
      <c r="G8" s="2119"/>
      <c r="H8" s="2119"/>
      <c r="I8" s="2119"/>
      <c r="J8" s="2119"/>
      <c r="K8" s="2119"/>
      <c r="L8" s="2119"/>
      <c r="M8" s="2119"/>
      <c r="N8" s="2119"/>
      <c r="O8" s="2119"/>
      <c r="P8" s="2119"/>
      <c r="Q8" s="2119"/>
      <c r="R8" s="2119"/>
      <c r="S8" s="2119"/>
      <c r="T8" s="2119"/>
      <c r="U8" s="2119"/>
      <c r="V8" s="2119"/>
      <c r="W8" s="2119"/>
      <c r="X8" s="46"/>
      <c r="AB8" s="40" t="s">
        <v>1502</v>
      </c>
    </row>
    <row r="9" spans="1:28">
      <c r="A9" s="54"/>
      <c r="B9" s="2119"/>
      <c r="C9" s="2119"/>
      <c r="D9" s="2119"/>
      <c r="E9" s="2119"/>
      <c r="F9" s="2119"/>
      <c r="G9" s="2119"/>
      <c r="H9" s="2119"/>
      <c r="I9" s="2119"/>
      <c r="J9" s="2119"/>
      <c r="K9" s="2119"/>
      <c r="L9" s="2119"/>
      <c r="M9" s="2119"/>
      <c r="N9" s="2119"/>
      <c r="O9" s="2119"/>
      <c r="P9" s="2119"/>
      <c r="Q9" s="2119"/>
      <c r="R9" s="2119"/>
      <c r="S9" s="2119"/>
      <c r="T9" s="2119"/>
      <c r="U9" s="2119"/>
      <c r="V9" s="2119"/>
      <c r="W9" s="2119"/>
      <c r="X9" s="46"/>
      <c r="AB9" s="40" t="s">
        <v>1503</v>
      </c>
    </row>
    <row r="10" spans="1:28">
      <c r="A10" s="54"/>
      <c r="B10" s="2119"/>
      <c r="C10" s="2119"/>
      <c r="D10" s="2119"/>
      <c r="E10" s="2119"/>
      <c r="F10" s="2119"/>
      <c r="G10" s="2119"/>
      <c r="H10" s="2119"/>
      <c r="I10" s="2119"/>
      <c r="J10" s="2119"/>
      <c r="K10" s="2119"/>
      <c r="L10" s="2119"/>
      <c r="M10" s="2119"/>
      <c r="N10" s="2119"/>
      <c r="O10" s="2119"/>
      <c r="P10" s="2119"/>
      <c r="Q10" s="2119"/>
      <c r="R10" s="2119"/>
      <c r="S10" s="2119"/>
      <c r="T10" s="2119"/>
      <c r="U10" s="2119"/>
      <c r="V10" s="2119"/>
      <c r="W10" s="2119"/>
      <c r="X10" s="46"/>
      <c r="AB10" s="40" t="s">
        <v>1504</v>
      </c>
    </row>
    <row r="11" spans="1:28">
      <c r="A11" s="54"/>
      <c r="B11" s="2119"/>
      <c r="C11" s="2119"/>
      <c r="D11" s="2119"/>
      <c r="E11" s="2119"/>
      <c r="F11" s="2119"/>
      <c r="G11" s="2119"/>
      <c r="H11" s="2119"/>
      <c r="I11" s="2119"/>
      <c r="J11" s="2119"/>
      <c r="K11" s="2119"/>
      <c r="L11" s="2119"/>
      <c r="M11" s="2119"/>
      <c r="N11" s="2119"/>
      <c r="O11" s="2119"/>
      <c r="P11" s="2119"/>
      <c r="Q11" s="2119"/>
      <c r="R11" s="2119"/>
      <c r="S11" s="2119"/>
      <c r="T11" s="2119"/>
      <c r="U11" s="2119"/>
      <c r="V11" s="2119"/>
      <c r="W11" s="2119"/>
      <c r="X11" s="46"/>
      <c r="AB11" s="40" t="s">
        <v>1505</v>
      </c>
    </row>
    <row r="12" spans="1:28">
      <c r="A12" s="54"/>
      <c r="B12" s="2119"/>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46"/>
      <c r="AB12" s="40" t="s">
        <v>1506</v>
      </c>
    </row>
    <row r="13" spans="1:28">
      <c r="A13" s="54"/>
      <c r="B13" s="2119"/>
      <c r="C13" s="2119"/>
      <c r="D13" s="2119"/>
      <c r="E13" s="2119"/>
      <c r="F13" s="2119"/>
      <c r="G13" s="2119"/>
      <c r="H13" s="2119"/>
      <c r="I13" s="2119"/>
      <c r="J13" s="2119"/>
      <c r="K13" s="2119"/>
      <c r="L13" s="2119"/>
      <c r="M13" s="2119"/>
      <c r="N13" s="2119"/>
      <c r="O13" s="2119"/>
      <c r="P13" s="2119"/>
      <c r="Q13" s="2119"/>
      <c r="R13" s="2119"/>
      <c r="S13" s="2119"/>
      <c r="T13" s="2119"/>
      <c r="U13" s="2119"/>
      <c r="V13" s="2119"/>
      <c r="W13" s="2119"/>
      <c r="X13" s="46"/>
    </row>
    <row r="14" spans="1:28">
      <c r="A14" s="54"/>
      <c r="B14" s="2119"/>
      <c r="C14" s="2119"/>
      <c r="D14" s="2119"/>
      <c r="E14" s="2119"/>
      <c r="F14" s="2119"/>
      <c r="G14" s="2119"/>
      <c r="H14" s="2119"/>
      <c r="I14" s="2119"/>
      <c r="J14" s="2119"/>
      <c r="K14" s="2119"/>
      <c r="L14" s="2119"/>
      <c r="M14" s="2119"/>
      <c r="N14" s="2119"/>
      <c r="O14" s="2119"/>
      <c r="P14" s="2119"/>
      <c r="Q14" s="2119"/>
      <c r="R14" s="2119"/>
      <c r="S14" s="2119"/>
      <c r="T14" s="2119"/>
      <c r="U14" s="2119"/>
      <c r="V14" s="2119"/>
      <c r="W14" s="2119"/>
      <c r="X14" s="46"/>
    </row>
    <row r="15" spans="1:28">
      <c r="A15" s="54"/>
      <c r="B15" s="2119"/>
      <c r="C15" s="2119"/>
      <c r="D15" s="2119"/>
      <c r="E15" s="2119"/>
      <c r="F15" s="2119"/>
      <c r="G15" s="2119"/>
      <c r="H15" s="2119"/>
      <c r="I15" s="2119"/>
      <c r="J15" s="2119"/>
      <c r="K15" s="2119"/>
      <c r="L15" s="2119"/>
      <c r="M15" s="2119"/>
      <c r="N15" s="2119"/>
      <c r="O15" s="2119"/>
      <c r="P15" s="2119"/>
      <c r="Q15" s="2119"/>
      <c r="R15" s="2119"/>
      <c r="S15" s="2119"/>
      <c r="T15" s="2119"/>
      <c r="U15" s="2119"/>
      <c r="V15" s="2119"/>
      <c r="W15" s="2119"/>
      <c r="X15" s="46"/>
    </row>
    <row r="16" spans="1:28">
      <c r="A16" s="54"/>
      <c r="B16" s="2119"/>
      <c r="C16" s="2119"/>
      <c r="D16" s="2119"/>
      <c r="E16" s="2119"/>
      <c r="F16" s="2119"/>
      <c r="G16" s="2119"/>
      <c r="H16" s="2119"/>
      <c r="I16" s="2119"/>
      <c r="J16" s="2119"/>
      <c r="K16" s="2119"/>
      <c r="L16" s="2119"/>
      <c r="M16" s="2119"/>
      <c r="N16" s="2119"/>
      <c r="O16" s="2119"/>
      <c r="P16" s="2119"/>
      <c r="Q16" s="2119"/>
      <c r="R16" s="2119"/>
      <c r="S16" s="2119"/>
      <c r="T16" s="2119"/>
      <c r="U16" s="2119"/>
      <c r="V16" s="2119"/>
      <c r="W16" s="2119"/>
      <c r="X16" s="46"/>
    </row>
    <row r="17" spans="1:24">
      <c r="A17" s="54"/>
      <c r="B17" s="2119"/>
      <c r="C17" s="2119"/>
      <c r="D17" s="2119"/>
      <c r="E17" s="2119"/>
      <c r="F17" s="2119"/>
      <c r="G17" s="2119"/>
      <c r="H17" s="2119"/>
      <c r="I17" s="2119"/>
      <c r="J17" s="2119"/>
      <c r="K17" s="2119"/>
      <c r="L17" s="2119"/>
      <c r="M17" s="2119"/>
      <c r="N17" s="2119"/>
      <c r="O17" s="2119"/>
      <c r="P17" s="2119"/>
      <c r="Q17" s="2119"/>
      <c r="R17" s="2119"/>
      <c r="S17" s="2119"/>
      <c r="T17" s="2119"/>
      <c r="U17" s="2119"/>
      <c r="V17" s="2119"/>
      <c r="W17" s="2119"/>
      <c r="X17" s="46"/>
    </row>
    <row r="18" spans="1:24">
      <c r="A18" s="54"/>
      <c r="B18" s="2119"/>
      <c r="C18" s="2119"/>
      <c r="D18" s="2119"/>
      <c r="E18" s="2119"/>
      <c r="F18" s="2119"/>
      <c r="G18" s="2119"/>
      <c r="H18" s="2119"/>
      <c r="I18" s="2119"/>
      <c r="J18" s="2119"/>
      <c r="K18" s="2119"/>
      <c r="L18" s="2119"/>
      <c r="M18" s="2119"/>
      <c r="N18" s="2119"/>
      <c r="O18" s="2119"/>
      <c r="P18" s="2119"/>
      <c r="Q18" s="2119"/>
      <c r="R18" s="2119"/>
      <c r="S18" s="2119"/>
      <c r="T18" s="2119"/>
      <c r="U18" s="2119"/>
      <c r="V18" s="2119"/>
      <c r="W18" s="2119"/>
      <c r="X18" s="46"/>
    </row>
    <row r="19" spans="1:24">
      <c r="A19" s="54"/>
      <c r="B19" s="2119"/>
      <c r="C19" s="2119"/>
      <c r="D19" s="2119"/>
      <c r="E19" s="2119"/>
      <c r="F19" s="2119"/>
      <c r="G19" s="2119"/>
      <c r="H19" s="2119"/>
      <c r="I19" s="2119"/>
      <c r="J19" s="2119"/>
      <c r="K19" s="2119"/>
      <c r="L19" s="2119"/>
      <c r="M19" s="2119"/>
      <c r="N19" s="2119"/>
      <c r="O19" s="2119"/>
      <c r="P19" s="2119"/>
      <c r="Q19" s="2119"/>
      <c r="R19" s="2119"/>
      <c r="S19" s="2119"/>
      <c r="T19" s="2119"/>
      <c r="U19" s="2119"/>
      <c r="V19" s="2119"/>
      <c r="W19" s="2119"/>
      <c r="X19" s="46"/>
    </row>
    <row r="20" spans="1:24">
      <c r="A20" s="54"/>
      <c r="B20" s="2119"/>
      <c r="C20" s="2119"/>
      <c r="D20" s="2119"/>
      <c r="E20" s="2119"/>
      <c r="F20" s="2119"/>
      <c r="G20" s="2119"/>
      <c r="H20" s="2119"/>
      <c r="I20" s="2119"/>
      <c r="J20" s="2119"/>
      <c r="K20" s="2119"/>
      <c r="L20" s="2119"/>
      <c r="M20" s="2119"/>
      <c r="N20" s="2119"/>
      <c r="O20" s="2119"/>
      <c r="P20" s="2119"/>
      <c r="Q20" s="2119"/>
      <c r="R20" s="2119"/>
      <c r="S20" s="2119"/>
      <c r="T20" s="2119"/>
      <c r="U20" s="2119"/>
      <c r="V20" s="2119"/>
      <c r="W20" s="2119"/>
      <c r="X20" s="46"/>
    </row>
    <row r="21" spans="1:24">
      <c r="A21" s="54"/>
      <c r="B21" s="2119"/>
      <c r="C21" s="2119"/>
      <c r="D21" s="2119"/>
      <c r="E21" s="2119"/>
      <c r="F21" s="2119"/>
      <c r="G21" s="2119"/>
      <c r="H21" s="2119"/>
      <c r="I21" s="2119"/>
      <c r="J21" s="2119"/>
      <c r="K21" s="2119"/>
      <c r="L21" s="2119"/>
      <c r="M21" s="2119"/>
      <c r="N21" s="2119"/>
      <c r="O21" s="2119"/>
      <c r="P21" s="2119"/>
      <c r="Q21" s="2119"/>
      <c r="R21" s="2119"/>
      <c r="S21" s="2119"/>
      <c r="T21" s="2119"/>
      <c r="U21" s="2119"/>
      <c r="V21" s="2119"/>
      <c r="W21" s="2119"/>
      <c r="X21" s="46"/>
    </row>
    <row r="22" spans="1:24">
      <c r="A22" s="54"/>
      <c r="B22" s="2119"/>
      <c r="C22" s="2119"/>
      <c r="D22" s="2119"/>
      <c r="E22" s="2119"/>
      <c r="F22" s="2119"/>
      <c r="G22" s="2119"/>
      <c r="H22" s="2119"/>
      <c r="I22" s="2119"/>
      <c r="J22" s="2119"/>
      <c r="K22" s="2119"/>
      <c r="L22" s="2119"/>
      <c r="M22" s="2119"/>
      <c r="N22" s="2119"/>
      <c r="O22" s="2119"/>
      <c r="P22" s="2119"/>
      <c r="Q22" s="2119"/>
      <c r="R22" s="2119"/>
      <c r="S22" s="2119"/>
      <c r="T22" s="2119"/>
      <c r="U22" s="2119"/>
      <c r="V22" s="2119"/>
      <c r="W22" s="2119"/>
      <c r="X22" s="46"/>
    </row>
    <row r="23" spans="1:24">
      <c r="A23" s="54"/>
      <c r="B23" s="2119"/>
      <c r="C23" s="2119"/>
      <c r="D23" s="2119"/>
      <c r="E23" s="2119"/>
      <c r="F23" s="2119"/>
      <c r="G23" s="2119"/>
      <c r="H23" s="2119"/>
      <c r="I23" s="2119"/>
      <c r="J23" s="2119"/>
      <c r="K23" s="2119"/>
      <c r="L23" s="2119"/>
      <c r="M23" s="2119"/>
      <c r="N23" s="2119"/>
      <c r="O23" s="2119"/>
      <c r="P23" s="2119"/>
      <c r="Q23" s="2119"/>
      <c r="R23" s="2119"/>
      <c r="S23" s="2119"/>
      <c r="T23" s="2119"/>
      <c r="U23" s="2119"/>
      <c r="V23" s="2119"/>
      <c r="W23" s="2119"/>
      <c r="X23" s="46"/>
    </row>
    <row r="24" spans="1:24">
      <c r="A24" s="54"/>
      <c r="B24" s="2119"/>
      <c r="C24" s="2119"/>
      <c r="D24" s="2119"/>
      <c r="E24" s="2119"/>
      <c r="F24" s="2119"/>
      <c r="G24" s="2119"/>
      <c r="H24" s="2119"/>
      <c r="I24" s="2119"/>
      <c r="J24" s="2119"/>
      <c r="K24" s="2119"/>
      <c r="L24" s="2119"/>
      <c r="M24" s="2119"/>
      <c r="N24" s="2119"/>
      <c r="O24" s="2119"/>
      <c r="P24" s="2119"/>
      <c r="Q24" s="2119"/>
      <c r="R24" s="2119"/>
      <c r="S24" s="2119"/>
      <c r="T24" s="2119"/>
      <c r="U24" s="2119"/>
      <c r="V24" s="2119"/>
      <c r="W24" s="2119"/>
      <c r="X24" s="46"/>
    </row>
    <row r="25" spans="1:24">
      <c r="A25" s="54"/>
      <c r="B25" s="2119"/>
      <c r="C25" s="2119"/>
      <c r="D25" s="2119"/>
      <c r="E25" s="2119"/>
      <c r="F25" s="2119"/>
      <c r="G25" s="2119"/>
      <c r="H25" s="2119"/>
      <c r="I25" s="2119"/>
      <c r="J25" s="2119"/>
      <c r="K25" s="2119"/>
      <c r="L25" s="2119"/>
      <c r="M25" s="2119"/>
      <c r="N25" s="2119"/>
      <c r="O25" s="2119"/>
      <c r="P25" s="2119"/>
      <c r="Q25" s="2119"/>
      <c r="R25" s="2119"/>
      <c r="S25" s="2119"/>
      <c r="T25" s="2119"/>
      <c r="U25" s="2119"/>
      <c r="V25" s="2119"/>
      <c r="W25" s="2119"/>
      <c r="X25" s="46"/>
    </row>
    <row r="26" spans="1:24" ht="26.1" customHeight="1" thickBot="1">
      <c r="A26" s="53"/>
      <c r="B26" s="2117" t="s">
        <v>1315</v>
      </c>
      <c r="C26" s="2117"/>
      <c r="D26" s="2117"/>
      <c r="E26" s="2117"/>
      <c r="F26" s="2117"/>
      <c r="G26" s="2117" t="s">
        <v>1314</v>
      </c>
      <c r="H26" s="2117"/>
      <c r="I26" s="2117"/>
      <c r="J26" s="2117"/>
      <c r="K26" s="2117"/>
      <c r="L26" s="2118"/>
      <c r="M26" s="2118"/>
      <c r="N26" s="2118"/>
      <c r="O26" s="2118"/>
      <c r="P26" s="2118"/>
      <c r="Q26" s="2118"/>
      <c r="R26" s="2118"/>
      <c r="S26" s="2118"/>
      <c r="T26" s="2118"/>
      <c r="U26" s="2118"/>
      <c r="V26" s="2118"/>
      <c r="W26" s="2118"/>
      <c r="X26" s="43"/>
    </row>
    <row r="27" spans="1:24" ht="15.95" customHeight="1">
      <c r="A27" s="52"/>
      <c r="B27" s="2130" t="s">
        <v>632</v>
      </c>
      <c r="C27" s="2120" t="s">
        <v>1307</v>
      </c>
      <c r="D27" s="2120"/>
      <c r="E27" s="2120"/>
      <c r="F27" s="2120"/>
      <c r="G27" s="2133" t="s">
        <v>1313</v>
      </c>
      <c r="H27" s="2133"/>
      <c r="I27" s="2120"/>
      <c r="J27" s="2121" t="s">
        <v>1306</v>
      </c>
      <c r="K27" s="2121"/>
      <c r="L27" s="2120"/>
      <c r="M27" s="2121" t="s">
        <v>1305</v>
      </c>
      <c r="N27" s="2121"/>
      <c r="O27" s="2120"/>
      <c r="P27" s="2121" t="s">
        <v>1304</v>
      </c>
      <c r="Q27" s="2121"/>
      <c r="R27" s="2120"/>
      <c r="S27" s="2121" t="s">
        <v>1302</v>
      </c>
      <c r="T27" s="2121"/>
      <c r="U27" s="2120" t="s">
        <v>1312</v>
      </c>
      <c r="V27" s="2120"/>
      <c r="W27" s="2120"/>
      <c r="X27" s="46"/>
    </row>
    <row r="28" spans="1:24" ht="15.95" customHeight="1">
      <c r="A28" s="2126" t="s">
        <v>1311</v>
      </c>
      <c r="B28" s="2131"/>
      <c r="C28" s="2120"/>
      <c r="D28" s="2120"/>
      <c r="E28" s="2120"/>
      <c r="F28" s="2120"/>
      <c r="G28" s="2134"/>
      <c r="H28" s="2134"/>
      <c r="I28" s="2120"/>
      <c r="J28" s="2120"/>
      <c r="K28" s="2120"/>
      <c r="L28" s="2120"/>
      <c r="M28" s="2120"/>
      <c r="N28" s="2120"/>
      <c r="O28" s="2120"/>
      <c r="P28" s="2120"/>
      <c r="Q28" s="2120"/>
      <c r="R28" s="2120"/>
      <c r="S28" s="2120"/>
      <c r="T28" s="2120"/>
      <c r="U28" s="2120"/>
      <c r="V28" s="2120"/>
      <c r="W28" s="2120"/>
      <c r="X28" s="46"/>
    </row>
    <row r="29" spans="1:24" ht="15.95" customHeight="1">
      <c r="A29" s="2126"/>
      <c r="B29" s="2131"/>
      <c r="C29" s="42"/>
      <c r="D29" s="42"/>
      <c r="E29" s="42"/>
      <c r="F29" s="42"/>
      <c r="G29" s="2125" t="s">
        <v>1310</v>
      </c>
      <c r="H29" s="2125"/>
      <c r="I29" s="2125"/>
      <c r="J29" s="2127"/>
      <c r="K29" s="2127"/>
      <c r="L29" s="2127"/>
      <c r="M29" s="2127"/>
      <c r="N29" s="2127"/>
      <c r="O29" s="2127"/>
      <c r="P29" s="2127"/>
      <c r="Q29" s="2127"/>
      <c r="R29" s="2127"/>
      <c r="S29" s="2127"/>
      <c r="T29" s="2127"/>
      <c r="U29" s="2127"/>
      <c r="V29" s="2127"/>
      <c r="W29" s="705"/>
      <c r="X29" s="46"/>
    </row>
    <row r="30" spans="1:24" ht="15.95" customHeight="1">
      <c r="A30" s="2126"/>
      <c r="B30" s="2131"/>
      <c r="C30" s="42"/>
      <c r="D30" s="42"/>
      <c r="E30" s="42"/>
      <c r="F30" s="42"/>
      <c r="G30" s="2125"/>
      <c r="H30" s="2125"/>
      <c r="I30" s="2125"/>
      <c r="J30" s="2127"/>
      <c r="K30" s="2127"/>
      <c r="L30" s="2127"/>
      <c r="M30" s="2127"/>
      <c r="N30" s="2127"/>
      <c r="O30" s="2127"/>
      <c r="P30" s="2127"/>
      <c r="Q30" s="2127"/>
      <c r="R30" s="2127"/>
      <c r="S30" s="2127"/>
      <c r="T30" s="2127"/>
      <c r="U30" s="2127"/>
      <c r="V30" s="2127"/>
      <c r="W30" s="705"/>
      <c r="X30" s="46"/>
    </row>
    <row r="31" spans="1:24" ht="15.95" customHeight="1">
      <c r="A31" s="2126"/>
      <c r="B31" s="2131"/>
      <c r="C31" s="42"/>
      <c r="D31" s="42"/>
      <c r="E31" s="42"/>
      <c r="F31" s="42"/>
      <c r="G31" s="2125"/>
      <c r="H31" s="2125"/>
      <c r="I31" s="2125"/>
      <c r="J31" s="2127"/>
      <c r="K31" s="2127"/>
      <c r="L31" s="2127"/>
      <c r="M31" s="2127"/>
      <c r="N31" s="2127"/>
      <c r="O31" s="2127"/>
      <c r="P31" s="2127"/>
      <c r="Q31" s="2127"/>
      <c r="R31" s="2127"/>
      <c r="S31" s="2127"/>
      <c r="T31" s="2127"/>
      <c r="U31" s="2127"/>
      <c r="V31" s="2127"/>
      <c r="W31" s="705"/>
      <c r="X31" s="46"/>
    </row>
    <row r="32" spans="1:24" ht="15.95" customHeight="1">
      <c r="A32" s="51" t="s">
        <v>1309</v>
      </c>
      <c r="B32" s="2132"/>
      <c r="C32" s="50"/>
      <c r="D32" s="50"/>
      <c r="E32" s="50"/>
      <c r="F32" s="50"/>
      <c r="G32" s="50"/>
      <c r="H32" s="50"/>
      <c r="I32" s="50"/>
      <c r="J32" s="50"/>
      <c r="K32" s="50"/>
      <c r="L32" s="50"/>
      <c r="M32" s="2128"/>
      <c r="N32" s="2128"/>
      <c r="O32" s="2128" t="s">
        <v>1077</v>
      </c>
      <c r="P32" s="2128"/>
      <c r="Q32" s="2129"/>
      <c r="R32" s="2129"/>
      <c r="S32" s="2129"/>
      <c r="T32" s="2129"/>
      <c r="U32" s="2129"/>
      <c r="V32" s="2129"/>
      <c r="W32" s="2129"/>
      <c r="X32" s="49"/>
    </row>
    <row r="33" spans="1:24" ht="15.95" customHeight="1">
      <c r="A33" s="48"/>
      <c r="B33" s="2137" t="s">
        <v>1308</v>
      </c>
      <c r="C33" s="2112" t="s">
        <v>1307</v>
      </c>
      <c r="D33" s="2112"/>
      <c r="E33" s="2112"/>
      <c r="F33" s="2112"/>
      <c r="G33" s="2139" t="s">
        <v>1306</v>
      </c>
      <c r="H33" s="2123"/>
      <c r="I33" s="2112"/>
      <c r="J33" s="2112" t="s">
        <v>1305</v>
      </c>
      <c r="K33" s="2112"/>
      <c r="L33" s="2112"/>
      <c r="M33" s="2112" t="s">
        <v>1304</v>
      </c>
      <c r="N33" s="2112"/>
      <c r="O33" s="2112"/>
      <c r="P33" s="2112" t="s">
        <v>1303</v>
      </c>
      <c r="Q33" s="2112"/>
      <c r="R33" s="2112"/>
      <c r="S33" s="2136" t="s">
        <v>1302</v>
      </c>
      <c r="T33" s="2112"/>
      <c r="U33" s="2112" t="s">
        <v>1301</v>
      </c>
      <c r="V33" s="2112"/>
      <c r="W33" s="2112"/>
      <c r="X33" s="47"/>
    </row>
    <row r="34" spans="1:24" ht="15.95" customHeight="1">
      <c r="A34" s="2126" t="s">
        <v>1300</v>
      </c>
      <c r="B34" s="2131"/>
      <c r="C34" s="2120"/>
      <c r="D34" s="2120"/>
      <c r="E34" s="2120"/>
      <c r="F34" s="2120"/>
      <c r="G34" s="2125"/>
      <c r="H34" s="2125"/>
      <c r="I34" s="2120"/>
      <c r="J34" s="2120"/>
      <c r="K34" s="2120"/>
      <c r="L34" s="2120"/>
      <c r="M34" s="2120"/>
      <c r="N34" s="2120"/>
      <c r="O34" s="2120"/>
      <c r="P34" s="2120"/>
      <c r="Q34" s="2120"/>
      <c r="R34" s="2120"/>
      <c r="S34" s="2120"/>
      <c r="T34" s="2120"/>
      <c r="U34" s="2120"/>
      <c r="V34" s="2120"/>
      <c r="W34" s="2120"/>
      <c r="X34" s="46"/>
    </row>
    <row r="35" spans="1:24" ht="15.95" customHeight="1">
      <c r="A35" s="2126"/>
      <c r="B35" s="2131"/>
      <c r="C35" s="42"/>
      <c r="D35" s="42"/>
      <c r="E35" s="42"/>
      <c r="F35" s="42"/>
      <c r="G35" s="2125" t="s">
        <v>1299</v>
      </c>
      <c r="H35" s="2125"/>
      <c r="I35" s="2125"/>
      <c r="J35" s="2127"/>
      <c r="K35" s="2127"/>
      <c r="L35" s="2127"/>
      <c r="M35" s="2127"/>
      <c r="N35" s="2127"/>
      <c r="O35" s="2127"/>
      <c r="P35" s="2127"/>
      <c r="Q35" s="2127"/>
      <c r="R35" s="2127"/>
      <c r="S35" s="2127"/>
      <c r="T35" s="2127"/>
      <c r="U35" s="2127"/>
      <c r="V35" s="2127"/>
      <c r="W35" s="705"/>
      <c r="X35" s="46"/>
    </row>
    <row r="36" spans="1:24" ht="15.95" customHeight="1">
      <c r="A36" s="2126"/>
      <c r="B36" s="2131"/>
      <c r="C36" s="42"/>
      <c r="D36" s="42"/>
      <c r="E36" s="42"/>
      <c r="F36" s="42"/>
      <c r="G36" s="2125"/>
      <c r="H36" s="2125"/>
      <c r="I36" s="2125"/>
      <c r="J36" s="2127"/>
      <c r="K36" s="2127"/>
      <c r="L36" s="2127"/>
      <c r="M36" s="2127"/>
      <c r="N36" s="2127"/>
      <c r="O36" s="2127"/>
      <c r="P36" s="2127"/>
      <c r="Q36" s="2127"/>
      <c r="R36" s="2127"/>
      <c r="S36" s="2127"/>
      <c r="T36" s="2127"/>
      <c r="U36" s="2127"/>
      <c r="V36" s="2127"/>
      <c r="W36" s="705"/>
      <c r="X36" s="46"/>
    </row>
    <row r="37" spans="1:24" ht="15.95" customHeight="1">
      <c r="A37" s="2126"/>
      <c r="B37" s="2131"/>
      <c r="C37" s="42"/>
      <c r="D37" s="42"/>
      <c r="E37" s="42"/>
      <c r="F37" s="42"/>
      <c r="G37" s="2125"/>
      <c r="H37" s="2125"/>
      <c r="I37" s="2125"/>
      <c r="J37" s="2127"/>
      <c r="K37" s="2127"/>
      <c r="L37" s="2127"/>
      <c r="M37" s="2127"/>
      <c r="N37" s="2127"/>
      <c r="O37" s="2127"/>
      <c r="P37" s="2127"/>
      <c r="Q37" s="2127"/>
      <c r="R37" s="2127"/>
      <c r="S37" s="2127"/>
      <c r="T37" s="2127"/>
      <c r="U37" s="2127"/>
      <c r="V37" s="2127"/>
      <c r="W37" s="705"/>
      <c r="X37" s="46"/>
    </row>
    <row r="38" spans="1:24" ht="15.95" customHeight="1" thickBot="1">
      <c r="A38" s="45"/>
      <c r="B38" s="2138"/>
      <c r="C38" s="44"/>
      <c r="D38" s="44"/>
      <c r="E38" s="44"/>
      <c r="F38" s="44"/>
      <c r="G38" s="44"/>
      <c r="H38" s="44"/>
      <c r="I38" s="44"/>
      <c r="J38" s="44"/>
      <c r="K38" s="44"/>
      <c r="L38" s="44"/>
      <c r="M38" s="2117"/>
      <c r="N38" s="2117"/>
      <c r="O38" s="2117" t="s">
        <v>1077</v>
      </c>
      <c r="P38" s="2117"/>
      <c r="Q38" s="2135"/>
      <c r="R38" s="2135"/>
      <c r="S38" s="2135"/>
      <c r="T38" s="2135"/>
      <c r="U38" s="2135"/>
      <c r="V38" s="2135"/>
      <c r="W38" s="2135"/>
      <c r="X38" s="43"/>
    </row>
    <row r="40" spans="1:24" ht="13.5" customHeight="1">
      <c r="E40" s="61"/>
      <c r="F40" s="705"/>
      <c r="G40" s="705"/>
      <c r="H40" s="61"/>
      <c r="I40" s="705"/>
      <c r="J40" s="705"/>
      <c r="K40" s="61"/>
      <c r="L40" s="705"/>
      <c r="M40" s="705"/>
      <c r="N40" s="61"/>
      <c r="O40" s="60"/>
      <c r="P40" s="60"/>
      <c r="Q40" s="42"/>
      <c r="R40" s="61"/>
      <c r="S40" s="705"/>
      <c r="T40" s="705"/>
      <c r="U40" s="61"/>
      <c r="V40" s="705"/>
      <c r="W40" s="705"/>
    </row>
    <row r="41" spans="1:24">
      <c r="E41" s="705"/>
      <c r="F41" s="705"/>
      <c r="G41" s="705"/>
      <c r="H41" s="705"/>
      <c r="I41" s="705"/>
      <c r="J41" s="705"/>
      <c r="K41" s="705"/>
      <c r="L41" s="705"/>
      <c r="M41" s="705"/>
      <c r="N41" s="60"/>
      <c r="O41" s="60"/>
      <c r="P41" s="60"/>
      <c r="Q41" s="42"/>
      <c r="R41" s="705"/>
      <c r="S41" s="705"/>
      <c r="T41" s="705"/>
      <c r="U41" s="705"/>
      <c r="V41" s="705"/>
      <c r="W41" s="705"/>
    </row>
    <row r="42" spans="1:24">
      <c r="E42" s="705"/>
      <c r="F42" s="705"/>
      <c r="G42" s="705"/>
      <c r="H42" s="705"/>
      <c r="I42" s="705"/>
      <c r="J42" s="705"/>
      <c r="K42" s="705"/>
      <c r="L42" s="705"/>
      <c r="M42" s="705"/>
      <c r="N42" s="60"/>
      <c r="O42" s="60"/>
      <c r="P42" s="60"/>
      <c r="Q42" s="42"/>
      <c r="R42" s="705"/>
      <c r="S42" s="705"/>
      <c r="T42" s="705"/>
      <c r="U42" s="705"/>
      <c r="V42" s="705"/>
      <c r="W42" s="705"/>
    </row>
    <row r="43" spans="1:24">
      <c r="E43" s="705"/>
      <c r="F43" s="705"/>
      <c r="G43" s="705"/>
      <c r="H43" s="705"/>
      <c r="I43" s="705"/>
      <c r="J43" s="705"/>
      <c r="K43" s="705"/>
      <c r="L43" s="705"/>
      <c r="M43" s="705"/>
      <c r="N43" s="60"/>
      <c r="O43" s="60"/>
      <c r="P43" s="60"/>
      <c r="Q43" s="42"/>
      <c r="R43" s="705"/>
      <c r="S43" s="705"/>
      <c r="T43" s="705"/>
      <c r="U43" s="705"/>
      <c r="V43" s="705"/>
      <c r="W43" s="705"/>
    </row>
    <row r="44" spans="1:24">
      <c r="E44" s="705"/>
      <c r="F44" s="705"/>
      <c r="G44" s="705"/>
      <c r="H44" s="705"/>
      <c r="I44" s="705"/>
      <c r="J44" s="705"/>
      <c r="K44" s="705"/>
      <c r="L44" s="705"/>
      <c r="M44" s="705"/>
      <c r="N44" s="705"/>
      <c r="O44" s="705"/>
      <c r="P44" s="705"/>
      <c r="Q44" s="42"/>
      <c r="R44" s="705"/>
      <c r="S44" s="705"/>
      <c r="T44" s="705"/>
      <c r="U44" s="705"/>
      <c r="V44" s="705"/>
      <c r="W44" s="705"/>
    </row>
    <row r="45" spans="1:24">
      <c r="E45" s="705"/>
      <c r="F45" s="705"/>
      <c r="G45" s="705"/>
      <c r="H45" s="705"/>
      <c r="I45" s="705"/>
      <c r="J45" s="705"/>
      <c r="K45" s="705"/>
      <c r="L45" s="705"/>
      <c r="M45" s="705"/>
      <c r="N45" s="705"/>
      <c r="O45" s="705"/>
      <c r="P45" s="705"/>
      <c r="Q45" s="42"/>
      <c r="R45" s="705"/>
      <c r="S45" s="705"/>
      <c r="T45" s="705"/>
      <c r="U45" s="705"/>
      <c r="V45" s="705"/>
      <c r="W45" s="705"/>
    </row>
    <row r="46" spans="1:24">
      <c r="E46" s="705"/>
      <c r="F46" s="705"/>
      <c r="G46" s="705"/>
      <c r="H46" s="705"/>
      <c r="I46" s="705"/>
      <c r="J46" s="705"/>
      <c r="K46" s="705"/>
      <c r="L46" s="705"/>
      <c r="M46" s="705"/>
      <c r="N46" s="705"/>
      <c r="O46" s="705"/>
      <c r="P46" s="705"/>
      <c r="Q46" s="42"/>
      <c r="R46" s="705"/>
      <c r="S46" s="705"/>
      <c r="T46" s="705"/>
      <c r="U46" s="705"/>
      <c r="V46" s="705"/>
      <c r="W46" s="705"/>
    </row>
    <row r="47" spans="1:24">
      <c r="E47" s="705"/>
      <c r="F47" s="705"/>
      <c r="G47" s="705"/>
      <c r="H47" s="705"/>
      <c r="I47" s="705"/>
      <c r="J47" s="705"/>
      <c r="K47" s="705"/>
      <c r="L47" s="705"/>
      <c r="M47" s="705"/>
      <c r="N47" s="705"/>
      <c r="O47" s="705"/>
      <c r="P47" s="705"/>
      <c r="Q47" s="42"/>
      <c r="R47" s="705"/>
      <c r="S47" s="705"/>
      <c r="T47" s="705"/>
      <c r="U47" s="705"/>
      <c r="V47" s="705"/>
      <c r="W47" s="705"/>
    </row>
    <row r="48" spans="1:24">
      <c r="H48" s="41"/>
    </row>
  </sheetData>
  <mergeCells count="53">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A28:A31"/>
    <mergeCell ref="G29:I31"/>
    <mergeCell ref="J29:V31"/>
    <mergeCell ref="M32:N32"/>
    <mergeCell ref="O32:P32"/>
    <mergeCell ref="Q32:W32"/>
    <mergeCell ref="L27:L28"/>
    <mergeCell ref="M27:N28"/>
    <mergeCell ref="O27:O28"/>
    <mergeCell ref="R27:R28"/>
    <mergeCell ref="B27:B32"/>
    <mergeCell ref="C27:F28"/>
    <mergeCell ref="U27:W28"/>
    <mergeCell ref="G27:H28"/>
    <mergeCell ref="I27:I28"/>
    <mergeCell ref="J27:K28"/>
    <mergeCell ref="E4:X4"/>
    <mergeCell ref="E5:G5"/>
    <mergeCell ref="I5:W5"/>
    <mergeCell ref="P27:Q28"/>
    <mergeCell ref="S27:T28"/>
    <mergeCell ref="A6:D6"/>
    <mergeCell ref="E6:X6"/>
    <mergeCell ref="B26:D26"/>
    <mergeCell ref="E26:F26"/>
    <mergeCell ref="G26:K26"/>
    <mergeCell ref="L26:W26"/>
    <mergeCell ref="B8:W25"/>
    <mergeCell ref="A4:D5"/>
    <mergeCell ref="A2:X2"/>
    <mergeCell ref="A3:D3"/>
    <mergeCell ref="E3:G3"/>
    <mergeCell ref="H3:J3"/>
    <mergeCell ref="K3:M3"/>
    <mergeCell ref="N3:X3"/>
  </mergeCells>
  <phoneticPr fontId="2"/>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W51"/>
  <sheetViews>
    <sheetView showGridLines="0" view="pageBreakPreview" zoomScaleNormal="100" zoomScaleSheetLayoutView="100" workbookViewId="0">
      <selection activeCell="I23" sqref="I23"/>
    </sheetView>
  </sheetViews>
  <sheetFormatPr defaultColWidth="3.625" defaultRowHeight="13.5"/>
  <cols>
    <col min="1" max="16384" width="3.625" style="168"/>
  </cols>
  <sheetData>
    <row r="1" spans="1:23">
      <c r="A1" s="168" t="s">
        <v>1988</v>
      </c>
    </row>
    <row r="3" spans="1:23" ht="18.75">
      <c r="A3" s="1674" t="s">
        <v>655</v>
      </c>
      <c r="B3" s="1674"/>
      <c r="C3" s="1674"/>
      <c r="D3" s="1674"/>
      <c r="E3" s="1674"/>
      <c r="F3" s="1674"/>
      <c r="G3" s="1674"/>
      <c r="H3" s="1674"/>
      <c r="I3" s="1674"/>
      <c r="J3" s="1674"/>
      <c r="K3" s="1674"/>
      <c r="L3" s="1674"/>
      <c r="M3" s="1674"/>
      <c r="N3" s="1674"/>
      <c r="O3" s="1674"/>
      <c r="P3" s="1674"/>
      <c r="Q3" s="1674"/>
      <c r="R3" s="1674"/>
      <c r="S3" s="1674"/>
      <c r="T3" s="1674"/>
      <c r="U3" s="1674"/>
      <c r="V3" s="1674"/>
      <c r="W3" s="1674"/>
    </row>
    <row r="6" spans="1:23">
      <c r="Q6" s="169" t="s">
        <v>1077</v>
      </c>
      <c r="R6" s="1675" t="s">
        <v>2206</v>
      </c>
      <c r="S6" s="1675"/>
      <c r="T6" s="1675"/>
      <c r="U6" s="1675"/>
      <c r="V6" s="1675"/>
    </row>
    <row r="8" spans="1:23">
      <c r="B8" s="173" t="s">
        <v>1093</v>
      </c>
      <c r="C8" s="170"/>
      <c r="D8" s="170"/>
      <c r="E8" s="170"/>
      <c r="F8" s="170"/>
    </row>
    <row r="9" spans="1:23">
      <c r="B9" s="173"/>
      <c r="C9" s="168" t="str">
        <f>+入力欄!U8</f>
        <v>沖縄県公営企業管理者</v>
      </c>
      <c r="D9" s="170"/>
      <c r="E9" s="170"/>
      <c r="F9" s="170"/>
    </row>
    <row r="10" spans="1:23">
      <c r="C10" s="168" t="str">
        <f>+入力欄!U9</f>
        <v>企業局長 　宮城　力　　殿</v>
      </c>
    </row>
    <row r="12" spans="1:23">
      <c r="L12" s="168" t="s">
        <v>614</v>
      </c>
    </row>
    <row r="13" spans="1:23">
      <c r="M13" s="168" t="str">
        <f>+入力欄!M26</f>
        <v>沖縄県那覇市○○－○　○○ビル○階</v>
      </c>
      <c r="N13" s="169"/>
    </row>
    <row r="14" spans="1:23">
      <c r="M14" s="168" t="str">
        <f>+入力欄!M27</f>
        <v>株式会社　○○建設</v>
      </c>
      <c r="N14" s="169"/>
      <c r="O14" s="170"/>
      <c r="P14" s="170"/>
      <c r="Q14" s="170"/>
      <c r="R14" s="170"/>
      <c r="S14" s="170"/>
      <c r="T14" s="170"/>
      <c r="U14" s="170"/>
    </row>
    <row r="15" spans="1:23">
      <c r="M15" s="168" t="str">
        <f>+入力欄!M28</f>
        <v>代表取締役　△△　△△</v>
      </c>
    </row>
    <row r="16" spans="1:23" ht="18.75">
      <c r="B16" s="171"/>
      <c r="C16" s="172"/>
      <c r="D16" s="172"/>
      <c r="E16" s="172"/>
      <c r="F16" s="172"/>
      <c r="G16" s="172"/>
      <c r="H16" s="172"/>
      <c r="I16" s="172"/>
      <c r="J16" s="172"/>
      <c r="K16" s="172"/>
      <c r="L16" s="172"/>
    </row>
    <row r="19" spans="1:23" ht="21.95" customHeight="1"/>
    <row r="20" spans="1:23">
      <c r="B20" s="1675" t="str">
        <f>+入力欄!M18</f>
        <v>令和６年４月１日</v>
      </c>
      <c r="C20" s="1675"/>
      <c r="D20" s="1675"/>
      <c r="E20" s="1675"/>
      <c r="F20" s="168" t="s">
        <v>656</v>
      </c>
      <c r="N20" s="173" t="str">
        <f>+入力欄!D16</f>
        <v>○○○○○○工事（Ｒ６－１)</v>
      </c>
      <c r="O20" s="173"/>
      <c r="P20" s="173"/>
      <c r="Q20" s="173"/>
      <c r="R20" s="173"/>
      <c r="S20" s="173"/>
      <c r="T20" s="173"/>
      <c r="U20" s="173"/>
      <c r="V20" s="173"/>
    </row>
    <row r="22" spans="1:23">
      <c r="B22" s="168" t="s">
        <v>1364</v>
      </c>
    </row>
    <row r="27" spans="1:23">
      <c r="A27" s="1673" t="s">
        <v>650</v>
      </c>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row>
    <row r="30" spans="1:23">
      <c r="B30" s="168" t="s">
        <v>657</v>
      </c>
      <c r="G30" s="1672"/>
      <c r="H30" s="1672"/>
      <c r="I30" s="1672"/>
      <c r="J30" s="1672"/>
      <c r="K30" s="1672"/>
      <c r="L30" s="1672"/>
      <c r="M30" s="1672"/>
      <c r="N30" s="1672"/>
      <c r="O30" s="1672"/>
      <c r="P30" s="1672"/>
    </row>
    <row r="34" spans="2:21">
      <c r="B34" s="168" t="s">
        <v>658</v>
      </c>
      <c r="G34" s="1672"/>
      <c r="H34" s="1672"/>
      <c r="I34" s="1672"/>
      <c r="J34" s="1672"/>
      <c r="K34" s="1672"/>
      <c r="L34" s="1672"/>
      <c r="M34" s="1672"/>
      <c r="N34" s="1672"/>
      <c r="O34" s="1672"/>
      <c r="P34" s="1672"/>
    </row>
    <row r="37" spans="2:21">
      <c r="G37" s="1672"/>
      <c r="H37" s="1672"/>
      <c r="I37" s="1672"/>
      <c r="J37" s="1672"/>
      <c r="K37" s="1672"/>
      <c r="L37" s="1672"/>
      <c r="M37" s="1672"/>
      <c r="N37" s="1672"/>
      <c r="O37" s="1672"/>
      <c r="P37" s="1672"/>
    </row>
    <row r="38" spans="2:21">
      <c r="B38" s="168" t="s">
        <v>659</v>
      </c>
    </row>
    <row r="42" spans="2:21">
      <c r="B42" s="168" t="s">
        <v>660</v>
      </c>
    </row>
    <row r="44" spans="2:21" ht="18.75" customHeight="1">
      <c r="C44" s="2158" t="s">
        <v>20</v>
      </c>
      <c r="D44" s="2159"/>
      <c r="E44" s="2160"/>
      <c r="F44" s="2158" t="s">
        <v>661</v>
      </c>
      <c r="G44" s="2159"/>
      <c r="H44" s="2159"/>
      <c r="I44" s="2159"/>
      <c r="J44" s="2160"/>
      <c r="K44" s="2158" t="s">
        <v>662</v>
      </c>
      <c r="L44" s="2159"/>
      <c r="M44" s="2159"/>
      <c r="N44" s="2159"/>
      <c r="O44" s="2159"/>
      <c r="P44" s="2159"/>
      <c r="Q44" s="2160"/>
      <c r="R44" s="2158" t="s">
        <v>663</v>
      </c>
      <c r="S44" s="2159"/>
      <c r="T44" s="2159"/>
      <c r="U44" s="2160"/>
    </row>
    <row r="45" spans="2:21" ht="18.75" customHeight="1">
      <c r="C45" s="948"/>
      <c r="D45" s="949"/>
      <c r="E45" s="950"/>
      <c r="F45" s="948"/>
      <c r="G45" s="949"/>
      <c r="H45" s="949"/>
      <c r="I45" s="949"/>
      <c r="J45" s="950"/>
      <c r="K45" s="948"/>
      <c r="L45" s="949"/>
      <c r="M45" s="949"/>
      <c r="N45" s="949"/>
      <c r="O45" s="949"/>
      <c r="P45" s="949"/>
      <c r="Q45" s="950"/>
      <c r="R45" s="949"/>
      <c r="S45" s="949"/>
      <c r="T45" s="949"/>
      <c r="U45" s="950"/>
    </row>
    <row r="46" spans="2:21" ht="18.75" customHeight="1">
      <c r="C46" s="948"/>
      <c r="D46" s="949"/>
      <c r="E46" s="950"/>
      <c r="F46" s="948"/>
      <c r="G46" s="949"/>
      <c r="H46" s="949"/>
      <c r="I46" s="949"/>
      <c r="J46" s="950"/>
      <c r="K46" s="948"/>
      <c r="L46" s="949"/>
      <c r="M46" s="949"/>
      <c r="N46" s="949"/>
      <c r="O46" s="949"/>
      <c r="P46" s="949"/>
      <c r="Q46" s="950"/>
      <c r="R46" s="949"/>
      <c r="S46" s="949"/>
      <c r="T46" s="949"/>
      <c r="U46" s="950"/>
    </row>
    <row r="47" spans="2:21" ht="18.75" customHeight="1">
      <c r="C47" s="948"/>
      <c r="D47" s="949"/>
      <c r="E47" s="950"/>
      <c r="F47" s="948"/>
      <c r="G47" s="949"/>
      <c r="H47" s="949"/>
      <c r="I47" s="949"/>
      <c r="J47" s="950"/>
      <c r="K47" s="948"/>
      <c r="L47" s="949"/>
      <c r="M47" s="949"/>
      <c r="N47" s="949"/>
      <c r="O47" s="949"/>
      <c r="P47" s="949"/>
      <c r="Q47" s="950"/>
      <c r="R47" s="949"/>
      <c r="S47" s="949"/>
      <c r="T47" s="949"/>
      <c r="U47" s="950"/>
    </row>
    <row r="48" spans="2:21" ht="18.75" customHeight="1">
      <c r="C48" s="948"/>
      <c r="D48" s="949"/>
      <c r="E48" s="950"/>
      <c r="F48" s="948"/>
      <c r="G48" s="949"/>
      <c r="H48" s="949"/>
      <c r="I48" s="949"/>
      <c r="J48" s="950"/>
      <c r="K48" s="948"/>
      <c r="L48" s="949"/>
      <c r="M48" s="949"/>
      <c r="N48" s="949"/>
      <c r="O48" s="949"/>
      <c r="P48" s="949"/>
      <c r="Q48" s="950"/>
      <c r="R48" s="949"/>
      <c r="S48" s="949"/>
      <c r="T48" s="949"/>
      <c r="U48" s="950"/>
    </row>
    <row r="49" spans="2:21" ht="18.75" customHeight="1">
      <c r="C49" s="948"/>
      <c r="D49" s="949" t="s">
        <v>664</v>
      </c>
      <c r="E49" s="950"/>
      <c r="F49" s="948"/>
      <c r="G49" s="949"/>
      <c r="H49" s="949"/>
      <c r="I49" s="949"/>
      <c r="J49" s="950"/>
      <c r="K49" s="948"/>
      <c r="L49" s="949"/>
      <c r="M49" s="949"/>
      <c r="N49" s="949"/>
      <c r="O49" s="949"/>
      <c r="P49" s="949"/>
      <c r="Q49" s="950"/>
      <c r="R49" s="949"/>
      <c r="S49" s="949"/>
      <c r="T49" s="949"/>
      <c r="U49" s="950"/>
    </row>
    <row r="50" spans="2:21" ht="18.75" customHeight="1">
      <c r="C50" s="175"/>
      <c r="D50" s="175"/>
      <c r="E50" s="175"/>
      <c r="F50" s="175"/>
      <c r="G50" s="175"/>
      <c r="H50" s="175"/>
      <c r="I50" s="175"/>
      <c r="J50" s="175"/>
      <c r="K50" s="175"/>
      <c r="L50" s="175"/>
      <c r="M50" s="175"/>
      <c r="N50" s="175"/>
      <c r="O50" s="175"/>
      <c r="P50" s="175"/>
      <c r="Q50" s="175"/>
      <c r="R50" s="175"/>
      <c r="S50" s="175"/>
      <c r="T50" s="175"/>
      <c r="U50" s="175"/>
    </row>
    <row r="51" spans="2:21">
      <c r="B51" s="168" t="s">
        <v>665</v>
      </c>
    </row>
  </sheetData>
  <mergeCells count="11">
    <mergeCell ref="R44:U44"/>
    <mergeCell ref="G34:P34"/>
    <mergeCell ref="G37:P37"/>
    <mergeCell ref="C44:E44"/>
    <mergeCell ref="F44:J44"/>
    <mergeCell ref="K44:Q44"/>
    <mergeCell ref="A3:W3"/>
    <mergeCell ref="R6:V6"/>
    <mergeCell ref="B20:E20"/>
    <mergeCell ref="A27:W27"/>
    <mergeCell ref="G30:P30"/>
  </mergeCells>
  <phoneticPr fontId="2"/>
  <printOptions gridLinesSet="0"/>
  <pageMargins left="0.9055118110236221" right="0.35433070866141736"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X29"/>
  <sheetViews>
    <sheetView view="pageBreakPreview" zoomScaleNormal="100" zoomScaleSheetLayoutView="100" workbookViewId="0">
      <selection activeCell="G21" sqref="G21:K21"/>
    </sheetView>
  </sheetViews>
  <sheetFormatPr defaultRowHeight="21.75" customHeight="1"/>
  <cols>
    <col min="1" max="24" width="6.75" style="178" customWidth="1"/>
    <col min="25" max="16384" width="9" style="178"/>
  </cols>
  <sheetData>
    <row r="1" spans="1:24" s="176" customFormat="1" ht="23.25" customHeight="1">
      <c r="A1" s="176" t="s">
        <v>1934</v>
      </c>
      <c r="M1" s="176" t="str">
        <f>A1</f>
        <v>営繕第3号様式</v>
      </c>
      <c r="X1" s="145" t="s">
        <v>398</v>
      </c>
    </row>
    <row r="2" spans="1:24" ht="23.25" customHeight="1">
      <c r="J2" s="1629" t="s">
        <v>1751</v>
      </c>
      <c r="K2" s="1629"/>
      <c r="L2" s="1629"/>
      <c r="X2" s="179" t="s">
        <v>1778</v>
      </c>
    </row>
    <row r="3" spans="1:24" ht="23.25" customHeight="1">
      <c r="A3" s="211" t="str">
        <f>+入力欄!U8</f>
        <v>沖縄県公営企業管理者</v>
      </c>
      <c r="J3" s="1443"/>
      <c r="K3" s="1443"/>
      <c r="L3" s="1443"/>
      <c r="X3" s="179"/>
    </row>
    <row r="4" spans="1:24" ht="23.25" customHeight="1">
      <c r="A4" s="211" t="str">
        <f>+入力欄!U9</f>
        <v>企業局長 　宮城　力　　殿</v>
      </c>
      <c r="M4" s="211" t="s">
        <v>277</v>
      </c>
    </row>
    <row r="5" spans="1:24" ht="23.25" customHeight="1">
      <c r="F5" s="182" t="s">
        <v>597</v>
      </c>
      <c r="G5" s="675" t="s">
        <v>201</v>
      </c>
      <c r="H5" s="951" t="str">
        <f>+入力欄!M26</f>
        <v>沖縄県那覇市○○－○　○○ビル○階</v>
      </c>
      <c r="I5" s="571"/>
      <c r="J5" s="571"/>
      <c r="K5" s="571"/>
      <c r="L5" s="571"/>
      <c r="R5" s="182" t="s">
        <v>597</v>
      </c>
      <c r="S5" s="675" t="s">
        <v>201</v>
      </c>
      <c r="T5" s="180" t="s">
        <v>400</v>
      </c>
    </row>
    <row r="6" spans="1:24" ht="23.25" customHeight="1">
      <c r="G6" s="675" t="s">
        <v>202</v>
      </c>
      <c r="H6" s="951" t="str">
        <f>+入力欄!M27</f>
        <v>株式会社　○○建設</v>
      </c>
      <c r="I6" s="571"/>
      <c r="J6" s="571"/>
      <c r="K6" s="571"/>
      <c r="L6" s="571"/>
      <c r="S6" s="675" t="s">
        <v>202</v>
      </c>
      <c r="T6" s="180" t="s">
        <v>399</v>
      </c>
    </row>
    <row r="7" spans="1:24" ht="23.25" customHeight="1">
      <c r="G7" s="675" t="s">
        <v>196</v>
      </c>
      <c r="H7" s="951" t="str">
        <f>+入力欄!M28</f>
        <v>代表取締役　△△　△△</v>
      </c>
      <c r="I7" s="571"/>
      <c r="J7" s="571"/>
      <c r="K7" s="571"/>
      <c r="L7" s="571"/>
      <c r="S7" s="675" t="s">
        <v>196</v>
      </c>
      <c r="T7" s="181" t="s">
        <v>471</v>
      </c>
      <c r="X7" s="675"/>
    </row>
    <row r="8" spans="1:24" ht="23.25" customHeight="1">
      <c r="H8" s="182"/>
      <c r="L8" s="675"/>
      <c r="T8" s="182"/>
      <c r="X8" s="675"/>
    </row>
    <row r="9" spans="1:24" ht="23.25" customHeight="1">
      <c r="A9" s="1631" t="s">
        <v>1</v>
      </c>
      <c r="B9" s="1631"/>
      <c r="C9" s="1631"/>
      <c r="D9" s="1631"/>
      <c r="E9" s="1631"/>
      <c r="F9" s="1631"/>
      <c r="G9" s="1631"/>
      <c r="H9" s="1631"/>
      <c r="I9" s="1631"/>
      <c r="J9" s="1631"/>
      <c r="K9" s="1631"/>
      <c r="L9" s="1631"/>
      <c r="M9" s="1631" t="s">
        <v>1</v>
      </c>
      <c r="N9" s="1631"/>
      <c r="O9" s="1631"/>
      <c r="P9" s="1631"/>
      <c r="Q9" s="1631"/>
      <c r="R9" s="1631"/>
      <c r="S9" s="1631"/>
      <c r="T9" s="1631"/>
      <c r="U9" s="1631"/>
      <c r="V9" s="1631"/>
      <c r="W9" s="1631"/>
      <c r="X9" s="1631"/>
    </row>
    <row r="10" spans="1:24" ht="23.25" customHeight="1">
      <c r="B10" s="302"/>
      <c r="C10" s="302"/>
      <c r="D10" s="302"/>
      <c r="E10" s="2168" t="s">
        <v>1903</v>
      </c>
      <c r="F10" s="2168"/>
      <c r="G10" s="2168"/>
      <c r="H10" s="2168"/>
      <c r="I10" s="302"/>
      <c r="J10" s="302"/>
      <c r="K10" s="302"/>
      <c r="L10" s="302"/>
      <c r="M10" s="2169" t="s">
        <v>1904</v>
      </c>
      <c r="N10" s="2169"/>
      <c r="O10" s="2169"/>
      <c r="P10" s="2169"/>
      <c r="Q10" s="2169"/>
      <c r="R10" s="2169"/>
      <c r="S10" s="2169"/>
      <c r="T10" s="2169"/>
      <c r="U10" s="2169"/>
      <c r="V10" s="2169"/>
      <c r="W10" s="2169"/>
      <c r="X10" s="2169"/>
    </row>
    <row r="11" spans="1:24" ht="23.25" customHeight="1">
      <c r="E11" s="303"/>
      <c r="F11" s="303"/>
      <c r="G11" s="303"/>
      <c r="H11" s="303"/>
      <c r="I11" s="303"/>
      <c r="L11" s="182"/>
      <c r="X11" s="182"/>
    </row>
    <row r="12" spans="1:24" ht="23.25" customHeight="1">
      <c r="A12" s="679" t="s">
        <v>1905</v>
      </c>
      <c r="M12" s="679" t="s">
        <v>1905</v>
      </c>
    </row>
    <row r="13" spans="1:24" ht="23.25" customHeight="1"/>
    <row r="14" spans="1:24" ht="23.25" customHeight="1">
      <c r="B14" s="213" t="s">
        <v>2</v>
      </c>
      <c r="C14" s="212" t="str">
        <f>+入力欄!D16</f>
        <v>○○○○○○工事（Ｒ６－１)</v>
      </c>
      <c r="D14" s="213"/>
      <c r="E14" s="213"/>
      <c r="F14" s="213"/>
      <c r="G14" s="213"/>
      <c r="H14" s="213"/>
      <c r="I14" s="213"/>
      <c r="J14" s="213"/>
      <c r="K14" s="213"/>
      <c r="N14" s="213" t="s">
        <v>2</v>
      </c>
      <c r="O14" s="567" t="s">
        <v>433</v>
      </c>
      <c r="P14" s="213"/>
      <c r="Q14" s="213"/>
      <c r="R14" s="213"/>
      <c r="S14" s="213"/>
      <c r="T14" s="213"/>
      <c r="U14" s="213"/>
      <c r="V14" s="213"/>
      <c r="W14" s="213"/>
    </row>
    <row r="15" spans="1:24" ht="23.25" customHeight="1">
      <c r="A15" s="214"/>
      <c r="B15" s="214"/>
      <c r="C15" s="214"/>
      <c r="D15" s="214"/>
      <c r="E15" s="214"/>
      <c r="F15" s="214"/>
      <c r="G15" s="214"/>
      <c r="H15" s="214"/>
      <c r="I15" s="214"/>
      <c r="J15" s="214"/>
      <c r="K15" s="214"/>
      <c r="M15" s="214"/>
      <c r="N15" s="214"/>
      <c r="O15" s="214"/>
      <c r="P15" s="214"/>
      <c r="Q15" s="214"/>
      <c r="R15" s="214"/>
      <c r="S15" s="214"/>
      <c r="T15" s="214"/>
      <c r="U15" s="214"/>
      <c r="V15" s="214"/>
      <c r="W15" s="214"/>
    </row>
    <row r="16" spans="1:24" ht="23.25" customHeight="1">
      <c r="A16" s="214" t="s">
        <v>2435</v>
      </c>
      <c r="G16" s="214"/>
      <c r="H16" s="214"/>
      <c r="I16" s="214"/>
      <c r="J16" s="214"/>
      <c r="K16" s="214"/>
      <c r="M16" s="214" t="s">
        <v>2435</v>
      </c>
      <c r="S16" s="214"/>
      <c r="T16" s="214"/>
      <c r="U16" s="214"/>
      <c r="V16" s="214"/>
      <c r="W16" s="214"/>
    </row>
    <row r="17" spans="1:24" ht="23.25" customHeight="1">
      <c r="A17" s="304"/>
      <c r="B17" s="2165" t="s">
        <v>3</v>
      </c>
      <c r="C17" s="2166"/>
      <c r="D17" s="2166"/>
      <c r="E17" s="2166"/>
      <c r="F17" s="2167"/>
      <c r="G17" s="2165" t="s">
        <v>4</v>
      </c>
      <c r="H17" s="2166"/>
      <c r="I17" s="2166"/>
      <c r="J17" s="2166"/>
      <c r="K17" s="2167"/>
      <c r="L17" s="1312" t="s">
        <v>5</v>
      </c>
      <c r="M17" s="304"/>
      <c r="N17" s="2165" t="s">
        <v>3</v>
      </c>
      <c r="O17" s="2166"/>
      <c r="P17" s="2166"/>
      <c r="Q17" s="2166"/>
      <c r="R17" s="2167"/>
      <c r="S17" s="2165" t="s">
        <v>4</v>
      </c>
      <c r="T17" s="2166"/>
      <c r="U17" s="2166"/>
      <c r="V17" s="2166"/>
      <c r="W17" s="2167"/>
      <c r="X17" s="1312" t="s">
        <v>5</v>
      </c>
    </row>
    <row r="18" spans="1:24" ht="23.25" customHeight="1">
      <c r="A18" s="216" t="s">
        <v>1906</v>
      </c>
      <c r="B18" s="2161" t="s">
        <v>9</v>
      </c>
      <c r="C18" s="2161"/>
      <c r="D18" s="2161"/>
      <c r="E18" s="2161"/>
      <c r="F18" s="2161"/>
      <c r="G18" s="2161" t="s">
        <v>1828</v>
      </c>
      <c r="H18" s="2161"/>
      <c r="I18" s="2161"/>
      <c r="J18" s="2161"/>
      <c r="K18" s="2161"/>
      <c r="L18" s="223" t="s">
        <v>891</v>
      </c>
      <c r="M18" s="216" t="s">
        <v>1906</v>
      </c>
      <c r="N18" s="2161" t="s">
        <v>9</v>
      </c>
      <c r="O18" s="2161"/>
      <c r="P18" s="2161"/>
      <c r="Q18" s="2161"/>
      <c r="R18" s="2161"/>
      <c r="S18" s="2161" t="s">
        <v>1828</v>
      </c>
      <c r="T18" s="2161"/>
      <c r="U18" s="2161"/>
      <c r="V18" s="2161"/>
      <c r="W18" s="2161"/>
      <c r="X18" s="223" t="s">
        <v>1907</v>
      </c>
    </row>
    <row r="19" spans="1:24" ht="23.25" customHeight="1">
      <c r="A19" s="216" t="s">
        <v>526</v>
      </c>
      <c r="B19" s="2161" t="s">
        <v>13</v>
      </c>
      <c r="C19" s="2161"/>
      <c r="D19" s="2161"/>
      <c r="E19" s="2161"/>
      <c r="F19" s="2161"/>
      <c r="G19" s="2162" t="s">
        <v>2065</v>
      </c>
      <c r="H19" s="2163"/>
      <c r="I19" s="2163"/>
      <c r="J19" s="2163"/>
      <c r="K19" s="2164"/>
      <c r="L19" s="223" t="s">
        <v>891</v>
      </c>
      <c r="M19" s="216" t="s">
        <v>1908</v>
      </c>
      <c r="N19" s="2161" t="s">
        <v>13</v>
      </c>
      <c r="O19" s="2161"/>
      <c r="P19" s="2161"/>
      <c r="Q19" s="2161"/>
      <c r="R19" s="2161"/>
      <c r="S19" s="2162" t="s">
        <v>2065</v>
      </c>
      <c r="T19" s="2163"/>
      <c r="U19" s="2163"/>
      <c r="V19" s="2163"/>
      <c r="W19" s="2164"/>
      <c r="X19" s="223" t="s">
        <v>1909</v>
      </c>
    </row>
    <row r="20" spans="1:24" ht="23.25" customHeight="1">
      <c r="A20" s="216" t="s">
        <v>1908</v>
      </c>
      <c r="B20" s="2161" t="s">
        <v>2062</v>
      </c>
      <c r="C20" s="2161"/>
      <c r="D20" s="2161"/>
      <c r="E20" s="2161"/>
      <c r="F20" s="2161"/>
      <c r="G20" s="2161" t="s">
        <v>2063</v>
      </c>
      <c r="H20" s="2161"/>
      <c r="I20" s="2161"/>
      <c r="J20" s="2161"/>
      <c r="K20" s="2161"/>
      <c r="L20" s="223" t="s">
        <v>891</v>
      </c>
      <c r="M20" s="216" t="s">
        <v>1910</v>
      </c>
      <c r="N20" s="2161" t="s">
        <v>2062</v>
      </c>
      <c r="O20" s="2161"/>
      <c r="P20" s="2161"/>
      <c r="Q20" s="2161"/>
      <c r="R20" s="2161"/>
      <c r="S20" s="2161" t="s">
        <v>2063</v>
      </c>
      <c r="T20" s="2161"/>
      <c r="U20" s="2161"/>
      <c r="V20" s="2161"/>
      <c r="W20" s="2161"/>
      <c r="X20" s="223" t="s">
        <v>1907</v>
      </c>
    </row>
    <row r="21" spans="1:24" ht="23.25" customHeight="1">
      <c r="A21" s="216" t="s">
        <v>1911</v>
      </c>
      <c r="B21" s="2161" t="s">
        <v>15</v>
      </c>
      <c r="C21" s="2161"/>
      <c r="D21" s="2161"/>
      <c r="E21" s="2161"/>
      <c r="F21" s="2161"/>
      <c r="G21" s="2161" t="s">
        <v>2064</v>
      </c>
      <c r="H21" s="2161"/>
      <c r="I21" s="2161"/>
      <c r="J21" s="2161"/>
      <c r="K21" s="2161"/>
      <c r="L21" s="223" t="s">
        <v>891</v>
      </c>
      <c r="M21" s="216" t="s">
        <v>1912</v>
      </c>
      <c r="N21" s="2161" t="s">
        <v>15</v>
      </c>
      <c r="O21" s="2161"/>
      <c r="P21" s="2161"/>
      <c r="Q21" s="2161"/>
      <c r="R21" s="2161"/>
      <c r="S21" s="2161" t="s">
        <v>2064</v>
      </c>
      <c r="T21" s="2161"/>
      <c r="U21" s="2161"/>
      <c r="V21" s="2161"/>
      <c r="W21" s="2161"/>
      <c r="X21" s="223" t="s">
        <v>1909</v>
      </c>
    </row>
    <row r="22" spans="1:24" ht="23.25" customHeight="1">
      <c r="A22" s="305" t="s">
        <v>16</v>
      </c>
      <c r="B22" s="214"/>
      <c r="C22" s="214"/>
      <c r="D22" s="214"/>
      <c r="E22" s="214"/>
      <c r="F22" s="214"/>
      <c r="G22" s="306"/>
      <c r="H22" s="214"/>
      <c r="I22" s="214"/>
      <c r="J22" s="214"/>
      <c r="K22" s="214"/>
      <c r="L22" s="238"/>
      <c r="M22" s="305" t="s">
        <v>16</v>
      </c>
      <c r="N22" s="214"/>
      <c r="O22" s="214"/>
      <c r="P22" s="214"/>
      <c r="Q22" s="214"/>
      <c r="R22" s="214"/>
      <c r="S22" s="306"/>
      <c r="T22" s="214"/>
      <c r="U22" s="214"/>
      <c r="V22" s="214"/>
      <c r="W22" s="214"/>
      <c r="X22" s="238"/>
    </row>
    <row r="23" spans="1:24" ht="23.25" customHeight="1">
      <c r="A23" s="307" t="s">
        <v>995</v>
      </c>
      <c r="B23" s="308" t="s">
        <v>2067</v>
      </c>
      <c r="C23" s="309"/>
      <c r="D23" s="214"/>
      <c r="E23" s="214"/>
      <c r="F23" s="214"/>
      <c r="G23" s="309"/>
      <c r="H23" s="214"/>
      <c r="I23" s="214"/>
      <c r="J23" s="214"/>
      <c r="K23" s="214"/>
      <c r="L23" s="238"/>
      <c r="M23" s="310" t="s">
        <v>994</v>
      </c>
      <c r="N23" s="308" t="s">
        <v>2067</v>
      </c>
      <c r="O23" s="309"/>
      <c r="P23" s="214"/>
      <c r="Q23" s="214"/>
      <c r="R23" s="214"/>
      <c r="S23" s="309"/>
      <c r="T23" s="214"/>
      <c r="U23" s="214"/>
      <c r="V23" s="214"/>
      <c r="W23" s="214"/>
      <c r="X23" s="238"/>
    </row>
    <row r="24" spans="1:24" ht="23.25" customHeight="1">
      <c r="A24" s="307" t="s">
        <v>995</v>
      </c>
      <c r="B24" s="308" t="s">
        <v>2066</v>
      </c>
      <c r="C24" s="309"/>
      <c r="D24" s="214"/>
      <c r="E24" s="214"/>
      <c r="F24" s="214"/>
      <c r="G24" s="309"/>
      <c r="H24" s="214"/>
      <c r="I24" s="214"/>
      <c r="J24" s="214"/>
      <c r="K24" s="214"/>
      <c r="L24" s="238"/>
      <c r="M24" s="310" t="s">
        <v>995</v>
      </c>
      <c r="N24" s="308" t="s">
        <v>2066</v>
      </c>
      <c r="O24" s="309"/>
      <c r="P24" s="214"/>
      <c r="Q24" s="214"/>
      <c r="R24" s="214"/>
      <c r="S24" s="309"/>
      <c r="T24" s="214"/>
      <c r="U24" s="214"/>
      <c r="V24" s="214"/>
      <c r="W24" s="214"/>
      <c r="X24" s="238"/>
    </row>
    <row r="25" spans="1:24" ht="23.25" customHeight="1">
      <c r="A25" s="307" t="s">
        <v>995</v>
      </c>
      <c r="B25" s="308" t="s">
        <v>2068</v>
      </c>
      <c r="C25" s="309"/>
      <c r="D25" s="214"/>
      <c r="E25" s="214"/>
      <c r="F25" s="214"/>
      <c r="G25" s="309"/>
      <c r="H25" s="214"/>
      <c r="I25" s="214"/>
      <c r="J25" s="214"/>
      <c r="K25" s="214"/>
      <c r="L25" s="238"/>
      <c r="M25" s="310" t="s">
        <v>995</v>
      </c>
      <c r="N25" s="308" t="s">
        <v>2068</v>
      </c>
      <c r="O25" s="309"/>
      <c r="P25" s="214"/>
      <c r="Q25" s="214"/>
      <c r="R25" s="214"/>
      <c r="S25" s="309"/>
      <c r="T25" s="214"/>
      <c r="U25" s="214"/>
      <c r="V25" s="214"/>
      <c r="W25" s="214"/>
      <c r="X25" s="238"/>
    </row>
    <row r="26" spans="1:24" ht="23.25" customHeight="1">
      <c r="A26" s="307" t="s">
        <v>995</v>
      </c>
      <c r="B26" s="308" t="s">
        <v>2069</v>
      </c>
      <c r="M26" s="310" t="s">
        <v>995</v>
      </c>
      <c r="N26" s="308" t="s">
        <v>2069</v>
      </c>
      <c r="T26" s="214"/>
      <c r="U26" s="214"/>
      <c r="V26" s="214"/>
      <c r="W26" s="214"/>
      <c r="X26" s="238"/>
    </row>
    <row r="27" spans="1:24" ht="23.25" customHeight="1">
      <c r="A27" s="307" t="s">
        <v>995</v>
      </c>
      <c r="B27" s="308" t="s">
        <v>2070</v>
      </c>
      <c r="C27" s="309"/>
      <c r="D27" s="214"/>
      <c r="E27" s="214"/>
      <c r="F27" s="214"/>
      <c r="G27" s="309"/>
      <c r="H27" s="214"/>
      <c r="I27" s="214"/>
      <c r="J27" s="214"/>
      <c r="K27" s="214"/>
      <c r="L27" s="238"/>
      <c r="M27" s="310" t="s">
        <v>995</v>
      </c>
      <c r="N27" s="308" t="s">
        <v>2070</v>
      </c>
      <c r="O27" s="309"/>
      <c r="P27" s="214"/>
      <c r="Q27" s="214"/>
      <c r="R27" s="214"/>
      <c r="S27" s="309"/>
      <c r="T27" s="214"/>
      <c r="U27" s="214"/>
      <c r="V27" s="214"/>
      <c r="W27" s="214"/>
      <c r="X27" s="238"/>
    </row>
    <row r="28" spans="1:24" ht="23.25" customHeight="1">
      <c r="A28" s="305" t="s">
        <v>2072</v>
      </c>
      <c r="B28" s="214"/>
      <c r="C28" s="214"/>
      <c r="D28" s="214"/>
      <c r="E28" s="214"/>
      <c r="M28" s="305" t="s">
        <v>257</v>
      </c>
    </row>
    <row r="29" spans="1:24" ht="21.75" customHeight="1">
      <c r="J29" s="214"/>
    </row>
  </sheetData>
  <mergeCells count="25">
    <mergeCell ref="M9:X9"/>
    <mergeCell ref="J2:L2"/>
    <mergeCell ref="A9:L9"/>
    <mergeCell ref="E10:H10"/>
    <mergeCell ref="M10:X10"/>
    <mergeCell ref="B17:F17"/>
    <mergeCell ref="G17:K17"/>
    <mergeCell ref="N17:R17"/>
    <mergeCell ref="S17:W17"/>
    <mergeCell ref="B18:F18"/>
    <mergeCell ref="G18:K18"/>
    <mergeCell ref="N18:R18"/>
    <mergeCell ref="S18:W18"/>
    <mergeCell ref="B21:F21"/>
    <mergeCell ref="G21:K21"/>
    <mergeCell ref="N21:R21"/>
    <mergeCell ref="S21:W21"/>
    <mergeCell ref="B19:F19"/>
    <mergeCell ref="G19:K19"/>
    <mergeCell ref="N19:R19"/>
    <mergeCell ref="S19:W19"/>
    <mergeCell ref="B20:F20"/>
    <mergeCell ref="G20:K20"/>
    <mergeCell ref="N20:R20"/>
    <mergeCell ref="S20:W20"/>
  </mergeCells>
  <phoneticPr fontId="2"/>
  <dataValidations count="2">
    <dataValidation type="list" allowBlank="1" showInputMessage="1" showErrorMessage="1" sqref="A23:A27 M23:M27">
      <formula1>"・,◉"</formula1>
    </dataValidation>
    <dataValidation type="list" allowBlank="1" showInputMessage="1" showErrorMessage="1" sqref="L18:L21">
      <formula1>"□,■"</formula1>
    </dataValidation>
  </dataValidations>
  <printOptions horizontalCentered="1" verticalCentered="1"/>
  <pageMargins left="0.98425196850393704" right="0.98425196850393704" top="0.98425196850393704" bottom="0.98425196850393704" header="0.51181102362204722" footer="0.35433070866141736"/>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Y35"/>
  <sheetViews>
    <sheetView view="pageBreakPreview" zoomScaleNormal="100" zoomScaleSheetLayoutView="100" workbookViewId="0">
      <selection activeCell="T17" sqref="T17:Y17"/>
    </sheetView>
  </sheetViews>
  <sheetFormatPr defaultColWidth="3.25" defaultRowHeight="13.5"/>
  <cols>
    <col min="1" max="16384" width="3.25" style="40"/>
  </cols>
  <sheetData>
    <row r="1" spans="1:25">
      <c r="A1" s="168" t="s">
        <v>2004</v>
      </c>
    </row>
    <row r="2" spans="1:25" ht="26.1" customHeight="1">
      <c r="A2" s="2170" t="s">
        <v>1135</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row>
    <row r="4" spans="1:25" ht="30" customHeight="1">
      <c r="A4" s="2171" t="s">
        <v>1075</v>
      </c>
      <c r="B4" s="2171"/>
      <c r="C4" s="2172" t="str">
        <f>+入力欄!D16</f>
        <v>○○○○○○工事（Ｒ６－１)</v>
      </c>
      <c r="D4" s="2172"/>
      <c r="E4" s="2172"/>
      <c r="F4" s="2172"/>
      <c r="G4" s="2172"/>
      <c r="H4" s="2172"/>
      <c r="I4" s="2172"/>
      <c r="J4" s="2172"/>
      <c r="K4" s="2172"/>
      <c r="L4" s="2172"/>
      <c r="M4" s="2172"/>
      <c r="N4" s="2172"/>
      <c r="O4" s="2172"/>
      <c r="P4" s="2172"/>
      <c r="Q4" s="2172"/>
      <c r="R4" s="2172"/>
      <c r="S4" s="2172"/>
      <c r="T4" s="2172"/>
      <c r="U4" s="2172"/>
      <c r="V4" s="2172"/>
      <c r="W4" s="2172"/>
      <c r="X4" s="2172"/>
      <c r="Y4" s="2172"/>
    </row>
    <row r="5" spans="1:25" ht="30" customHeight="1">
      <c r="A5" s="2171" t="s">
        <v>1134</v>
      </c>
      <c r="B5" s="2171"/>
      <c r="C5" s="2173" t="str">
        <f>+入力欄!M21</f>
        <v>自　令和６年４月２日</v>
      </c>
      <c r="D5" s="2174"/>
      <c r="E5" s="2174"/>
      <c r="F5" s="2174"/>
      <c r="G5" s="2174"/>
      <c r="H5" s="2174"/>
      <c r="I5" s="2174"/>
      <c r="J5" s="2174"/>
      <c r="K5" s="2174"/>
      <c r="L5" s="2174"/>
      <c r="M5" s="2174"/>
      <c r="N5" s="952" t="s">
        <v>1133</v>
      </c>
      <c r="O5" s="2174" t="str">
        <f>+入力欄!M22</f>
        <v>至　令和６年９月３０日</v>
      </c>
      <c r="P5" s="2174"/>
      <c r="Q5" s="2174"/>
      <c r="R5" s="2174"/>
      <c r="S5" s="2174"/>
      <c r="T5" s="2174"/>
      <c r="U5" s="2174"/>
      <c r="V5" s="2174"/>
      <c r="W5" s="2174"/>
      <c r="X5" s="2174"/>
      <c r="Y5" s="2175"/>
    </row>
    <row r="6" spans="1:25" ht="30" customHeight="1">
      <c r="A6" s="2171" t="s">
        <v>1132</v>
      </c>
      <c r="B6" s="2171"/>
      <c r="C6" s="2173" t="s">
        <v>2207</v>
      </c>
      <c r="D6" s="2174"/>
      <c r="E6" s="2174"/>
      <c r="F6" s="2174"/>
      <c r="G6" s="2174"/>
      <c r="H6" s="2174"/>
      <c r="I6" s="2174"/>
      <c r="J6" s="2174"/>
      <c r="K6" s="2174"/>
      <c r="L6" s="2174"/>
      <c r="M6" s="2174"/>
      <c r="N6" s="953" t="s">
        <v>1131</v>
      </c>
      <c r="O6" s="2177"/>
      <c r="P6" s="2177"/>
      <c r="Q6" s="953" t="s">
        <v>1130</v>
      </c>
      <c r="R6" s="953"/>
      <c r="S6" s="953"/>
      <c r="T6" s="953"/>
      <c r="U6" s="953"/>
      <c r="V6" s="953"/>
      <c r="W6" s="953"/>
      <c r="X6" s="953"/>
      <c r="Y6" s="954"/>
    </row>
    <row r="7" spans="1:25" ht="30" customHeight="1">
      <c r="A7" s="2171" t="s">
        <v>1129</v>
      </c>
      <c r="B7" s="2171"/>
      <c r="C7" s="2171"/>
      <c r="D7" s="2171"/>
      <c r="E7" s="2171"/>
      <c r="F7" s="2171"/>
      <c r="G7" s="2178" t="s">
        <v>1128</v>
      </c>
      <c r="H7" s="2171"/>
      <c r="I7" s="2171"/>
      <c r="J7" s="2171"/>
      <c r="K7" s="2171"/>
      <c r="L7" s="2171"/>
      <c r="M7" s="2171"/>
      <c r="N7" s="2171" t="s">
        <v>1127</v>
      </c>
      <c r="O7" s="2171"/>
      <c r="P7" s="2171"/>
      <c r="Q7" s="2171"/>
      <c r="R7" s="2171"/>
      <c r="S7" s="2171"/>
      <c r="T7" s="2171" t="s">
        <v>1126</v>
      </c>
      <c r="U7" s="2171"/>
      <c r="V7" s="2171"/>
      <c r="W7" s="2171"/>
      <c r="X7" s="2171"/>
      <c r="Y7" s="2171"/>
    </row>
    <row r="8" spans="1:25" ht="30" customHeight="1">
      <c r="A8" s="2176"/>
      <c r="B8" s="2176"/>
      <c r="C8" s="2176"/>
      <c r="D8" s="2176"/>
      <c r="E8" s="2176"/>
      <c r="F8" s="2176"/>
      <c r="G8" s="2176"/>
      <c r="H8" s="2176"/>
      <c r="I8" s="2176"/>
      <c r="J8" s="2176"/>
      <c r="K8" s="2176"/>
      <c r="L8" s="2176"/>
      <c r="M8" s="2176"/>
      <c r="N8" s="2176"/>
      <c r="O8" s="2176"/>
      <c r="P8" s="2176"/>
      <c r="Q8" s="2176"/>
      <c r="R8" s="2176"/>
      <c r="S8" s="2176"/>
      <c r="T8" s="2176"/>
      <c r="U8" s="2176"/>
      <c r="V8" s="2176"/>
      <c r="W8" s="2176"/>
      <c r="X8" s="2176"/>
      <c r="Y8" s="2176"/>
    </row>
    <row r="9" spans="1:25" ht="30" customHeight="1">
      <c r="A9" s="2176"/>
      <c r="B9" s="2176"/>
      <c r="C9" s="2176"/>
      <c r="D9" s="2176"/>
      <c r="E9" s="2176"/>
      <c r="F9" s="2176"/>
      <c r="G9" s="2176"/>
      <c r="H9" s="2176"/>
      <c r="I9" s="2176"/>
      <c r="J9" s="2176"/>
      <c r="K9" s="2176"/>
      <c r="L9" s="2176"/>
      <c r="M9" s="2176"/>
      <c r="N9" s="2176"/>
      <c r="O9" s="2176"/>
      <c r="P9" s="2176"/>
      <c r="Q9" s="2176"/>
      <c r="R9" s="2176"/>
      <c r="S9" s="2176"/>
      <c r="T9" s="2176"/>
      <c r="U9" s="2176"/>
      <c r="V9" s="2176"/>
      <c r="W9" s="2176"/>
      <c r="X9" s="2176"/>
      <c r="Y9" s="2176"/>
    </row>
    <row r="10" spans="1:25" ht="30" customHeight="1">
      <c r="A10" s="2176"/>
      <c r="B10" s="2176"/>
      <c r="C10" s="2176"/>
      <c r="D10" s="2176"/>
      <c r="E10" s="2176"/>
      <c r="F10" s="2176"/>
      <c r="G10" s="2176"/>
      <c r="H10" s="2176"/>
      <c r="I10" s="2176"/>
      <c r="J10" s="2176"/>
      <c r="K10" s="2176"/>
      <c r="L10" s="2176"/>
      <c r="M10" s="2176"/>
      <c r="N10" s="2176"/>
      <c r="O10" s="2176"/>
      <c r="P10" s="2176"/>
      <c r="Q10" s="2176"/>
      <c r="R10" s="2176"/>
      <c r="S10" s="2176"/>
      <c r="T10" s="2176"/>
      <c r="U10" s="2176"/>
      <c r="V10" s="2176"/>
      <c r="W10" s="2176"/>
      <c r="X10" s="2176"/>
      <c r="Y10" s="2176"/>
    </row>
    <row r="11" spans="1:25" ht="30" customHeight="1">
      <c r="A11" s="2176"/>
      <c r="B11" s="2176"/>
      <c r="C11" s="2176"/>
      <c r="D11" s="2176"/>
      <c r="E11" s="2176"/>
      <c r="F11" s="2176"/>
      <c r="G11" s="2176"/>
      <c r="H11" s="2176"/>
      <c r="I11" s="2176"/>
      <c r="J11" s="2176"/>
      <c r="K11" s="2176"/>
      <c r="L11" s="2176"/>
      <c r="M11" s="2176"/>
      <c r="N11" s="2176"/>
      <c r="O11" s="2176"/>
      <c r="P11" s="2176"/>
      <c r="Q11" s="2176"/>
      <c r="R11" s="2176"/>
      <c r="S11" s="2176"/>
      <c r="T11" s="2176"/>
      <c r="U11" s="2176"/>
      <c r="V11" s="2176"/>
      <c r="W11" s="2176"/>
      <c r="X11" s="2176"/>
      <c r="Y11" s="2176"/>
    </row>
    <row r="12" spans="1:25" ht="30" customHeight="1">
      <c r="A12" s="2176"/>
      <c r="B12" s="2176"/>
      <c r="C12" s="2176"/>
      <c r="D12" s="2176"/>
      <c r="E12" s="2176"/>
      <c r="F12" s="2176"/>
      <c r="G12" s="2176"/>
      <c r="H12" s="2176"/>
      <c r="I12" s="2176"/>
      <c r="J12" s="2176"/>
      <c r="K12" s="2176"/>
      <c r="L12" s="2176"/>
      <c r="M12" s="2176"/>
      <c r="N12" s="2176"/>
      <c r="O12" s="2176"/>
      <c r="P12" s="2176"/>
      <c r="Q12" s="2176"/>
      <c r="R12" s="2176"/>
      <c r="S12" s="2176"/>
      <c r="T12" s="2176"/>
      <c r="U12" s="2176"/>
      <c r="V12" s="2176"/>
      <c r="W12" s="2176"/>
      <c r="X12" s="2176"/>
      <c r="Y12" s="2176"/>
    </row>
    <row r="13" spans="1:25" ht="30" customHeight="1">
      <c r="A13" s="2176"/>
      <c r="B13" s="2176"/>
      <c r="C13" s="2176"/>
      <c r="D13" s="2176"/>
      <c r="E13" s="2176"/>
      <c r="F13" s="2176"/>
      <c r="G13" s="2176"/>
      <c r="H13" s="2176"/>
      <c r="I13" s="2176"/>
      <c r="J13" s="2176"/>
      <c r="K13" s="2176"/>
      <c r="L13" s="2176"/>
      <c r="M13" s="2176"/>
      <c r="N13" s="2176"/>
      <c r="O13" s="2176"/>
      <c r="P13" s="2176"/>
      <c r="Q13" s="2176"/>
      <c r="R13" s="2176"/>
      <c r="S13" s="2176"/>
      <c r="T13" s="2176"/>
      <c r="U13" s="2176"/>
      <c r="V13" s="2176"/>
      <c r="W13" s="2176"/>
      <c r="X13" s="2176"/>
      <c r="Y13" s="2176"/>
    </row>
    <row r="14" spans="1:25" ht="30" customHeight="1">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c r="W14" s="2176"/>
      <c r="X14" s="2176"/>
      <c r="Y14" s="2176"/>
    </row>
    <row r="15" spans="1:25" ht="30" customHeight="1">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c r="W15" s="2176"/>
      <c r="X15" s="2176"/>
      <c r="Y15" s="2176"/>
    </row>
    <row r="16" spans="1:25" ht="30" customHeight="1">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6"/>
      <c r="Y16" s="2176"/>
    </row>
    <row r="17" spans="1:25" ht="30" customHeight="1">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2176"/>
    </row>
    <row r="18" spans="1:25" ht="30" customHeight="1">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c r="W18" s="2176"/>
      <c r="X18" s="2176"/>
      <c r="Y18" s="2176"/>
    </row>
    <row r="19" spans="1:25">
      <c r="A19" s="955" t="s">
        <v>1125</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7"/>
    </row>
    <row r="20" spans="1:25">
      <c r="A20" s="2183"/>
      <c r="B20" s="2127"/>
      <c r="C20" s="2127"/>
      <c r="D20" s="2127"/>
      <c r="E20" s="2127"/>
      <c r="F20" s="2127"/>
      <c r="G20" s="2127"/>
      <c r="H20" s="2127"/>
      <c r="I20" s="2127"/>
      <c r="J20" s="2127"/>
      <c r="K20" s="2127"/>
      <c r="L20" s="2127"/>
      <c r="M20" s="2127"/>
      <c r="N20" s="2127"/>
      <c r="O20" s="2127"/>
      <c r="P20" s="2127"/>
      <c r="Q20" s="2127"/>
      <c r="R20" s="2127"/>
      <c r="S20" s="2127"/>
      <c r="T20" s="2127"/>
      <c r="U20" s="2127"/>
      <c r="V20" s="2127"/>
      <c r="W20" s="2127"/>
      <c r="X20" s="2127"/>
      <c r="Y20" s="2184"/>
    </row>
    <row r="21" spans="1:25">
      <c r="A21" s="2183"/>
      <c r="B21" s="2127"/>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7"/>
      <c r="Y21" s="2184"/>
    </row>
    <row r="22" spans="1:25">
      <c r="A22" s="2183"/>
      <c r="B22" s="2127"/>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2127"/>
      <c r="Y22" s="2184"/>
    </row>
    <row r="23" spans="1:25">
      <c r="A23" s="2183"/>
      <c r="B23" s="2127"/>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c r="Y23" s="2184"/>
    </row>
    <row r="24" spans="1:25">
      <c r="A24" s="2183"/>
      <c r="B24" s="2127"/>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84"/>
    </row>
    <row r="25" spans="1:25">
      <c r="A25" s="2185"/>
      <c r="B25" s="2186"/>
      <c r="C25" s="2186"/>
      <c r="D25" s="2186"/>
      <c r="E25" s="2186"/>
      <c r="F25" s="2186"/>
      <c r="G25" s="2186"/>
      <c r="H25" s="2186"/>
      <c r="I25" s="2186"/>
      <c r="J25" s="2186"/>
      <c r="K25" s="2186"/>
      <c r="L25" s="2186"/>
      <c r="M25" s="2186"/>
      <c r="N25" s="2186"/>
      <c r="O25" s="2186"/>
      <c r="P25" s="2186"/>
      <c r="Q25" s="2186"/>
      <c r="R25" s="2186"/>
      <c r="S25" s="2186"/>
      <c r="T25" s="2186"/>
      <c r="U25" s="2186"/>
      <c r="V25" s="2186"/>
      <c r="W25" s="2186"/>
      <c r="X25" s="2186"/>
      <c r="Y25" s="2187"/>
    </row>
    <row r="27" spans="1:25">
      <c r="J27" s="2178" t="s">
        <v>1124</v>
      </c>
      <c r="K27" s="2171"/>
      <c r="L27" s="2171"/>
      <c r="M27" s="2178" t="s">
        <v>1123</v>
      </c>
      <c r="N27" s="2171"/>
      <c r="O27" s="2171"/>
      <c r="P27" s="2179" t="s">
        <v>1122</v>
      </c>
      <c r="Q27" s="2180"/>
      <c r="R27" s="2181"/>
      <c r="T27" s="2178" t="s">
        <v>1121</v>
      </c>
      <c r="U27" s="2171"/>
      <c r="V27" s="2171"/>
      <c r="W27" s="2178" t="s">
        <v>1120</v>
      </c>
      <c r="X27" s="2171"/>
      <c r="Y27" s="2171"/>
    </row>
    <row r="28" spans="1:25">
      <c r="J28" s="2171"/>
      <c r="K28" s="2171"/>
      <c r="L28" s="2171"/>
      <c r="M28" s="2171"/>
      <c r="N28" s="2171"/>
      <c r="O28" s="2171"/>
      <c r="P28" s="2182"/>
      <c r="Q28" s="2180"/>
      <c r="R28" s="2181"/>
      <c r="T28" s="2171"/>
      <c r="U28" s="2171"/>
      <c r="V28" s="2171"/>
      <c r="W28" s="2171"/>
      <c r="X28" s="2171"/>
      <c r="Y28" s="2171"/>
    </row>
    <row r="29" spans="1:25">
      <c r="J29" s="2171"/>
      <c r="K29" s="2171"/>
      <c r="L29" s="2171"/>
      <c r="M29" s="2171"/>
      <c r="N29" s="2171"/>
      <c r="O29" s="2171"/>
      <c r="P29" s="2182"/>
      <c r="Q29" s="2180"/>
      <c r="R29" s="2181"/>
      <c r="T29" s="2171"/>
      <c r="U29" s="2171"/>
      <c r="V29" s="2171"/>
      <c r="W29" s="2171"/>
      <c r="X29" s="2171"/>
      <c r="Y29" s="2171"/>
    </row>
    <row r="30" spans="1:25">
      <c r="J30" s="2171"/>
      <c r="K30" s="2171"/>
      <c r="L30" s="2171"/>
      <c r="M30" s="2171"/>
      <c r="N30" s="2171"/>
      <c r="O30" s="2171"/>
      <c r="P30" s="2182"/>
      <c r="Q30" s="2180"/>
      <c r="R30" s="2181"/>
      <c r="T30" s="2171"/>
      <c r="U30" s="2171"/>
      <c r="V30" s="2171"/>
      <c r="W30" s="2171"/>
      <c r="X30" s="2171"/>
      <c r="Y30" s="2171"/>
    </row>
    <row r="31" spans="1:25">
      <c r="J31" s="2171"/>
      <c r="K31" s="2171"/>
      <c r="L31" s="2171"/>
      <c r="M31" s="2171"/>
      <c r="N31" s="2171"/>
      <c r="O31" s="2171"/>
      <c r="P31" s="2182"/>
      <c r="Q31" s="2180"/>
      <c r="R31" s="2181"/>
      <c r="T31" s="2171"/>
      <c r="U31" s="2171"/>
      <c r="V31" s="2171"/>
      <c r="W31" s="2171"/>
      <c r="X31" s="2171"/>
      <c r="Y31" s="2171"/>
    </row>
    <row r="32" spans="1:25">
      <c r="J32" s="2171"/>
      <c r="K32" s="2171"/>
      <c r="L32" s="2171"/>
      <c r="M32" s="2171"/>
      <c r="N32" s="2171"/>
      <c r="O32" s="2171"/>
      <c r="P32" s="2182"/>
      <c r="Q32" s="2180"/>
      <c r="R32" s="2181"/>
      <c r="T32" s="2171"/>
      <c r="U32" s="2171"/>
      <c r="V32" s="2171"/>
      <c r="W32" s="2171"/>
      <c r="X32" s="2171"/>
      <c r="Y32" s="2171"/>
    </row>
    <row r="33" spans="10:25">
      <c r="J33" s="2171"/>
      <c r="K33" s="2171"/>
      <c r="L33" s="2171"/>
      <c r="M33" s="2171"/>
      <c r="N33" s="2171"/>
      <c r="O33" s="2171"/>
      <c r="P33" s="2182"/>
      <c r="Q33" s="2180"/>
      <c r="R33" s="2181"/>
      <c r="T33" s="2171"/>
      <c r="U33" s="2171"/>
      <c r="V33" s="2171"/>
      <c r="W33" s="2171"/>
      <c r="X33" s="2171"/>
      <c r="Y33" s="2171"/>
    </row>
    <row r="34" spans="10:25">
      <c r="J34" s="2171"/>
      <c r="K34" s="2171"/>
      <c r="L34" s="2171"/>
      <c r="M34" s="2171"/>
      <c r="N34" s="2171"/>
      <c r="O34" s="2171"/>
      <c r="P34" s="2182"/>
      <c r="Q34" s="2180"/>
      <c r="R34" s="2181"/>
      <c r="T34" s="2171"/>
      <c r="U34" s="2171"/>
      <c r="V34" s="2171"/>
      <c r="W34" s="2171"/>
      <c r="X34" s="2171"/>
      <c r="Y34" s="2171"/>
    </row>
    <row r="35" spans="10:25">
      <c r="M35" s="41"/>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Y35"/>
  <sheetViews>
    <sheetView view="pageBreakPreview" zoomScaleNormal="100" zoomScaleSheetLayoutView="100" workbookViewId="0"/>
  </sheetViews>
  <sheetFormatPr defaultColWidth="3.25" defaultRowHeight="13.5"/>
  <cols>
    <col min="1" max="16384" width="3.25" style="40"/>
  </cols>
  <sheetData>
    <row r="1" spans="1:25">
      <c r="A1" s="168" t="s">
        <v>2004</v>
      </c>
    </row>
    <row r="2" spans="1:25" ht="26.1" customHeight="1">
      <c r="A2" s="2170" t="s">
        <v>1135</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row>
    <row r="4" spans="1:25" ht="30" customHeight="1">
      <c r="A4" s="2171" t="s">
        <v>1075</v>
      </c>
      <c r="B4" s="2171"/>
      <c r="C4" s="2172" t="str">
        <f>+入力欄!D16</f>
        <v>○○○○○○工事（Ｒ６－１)</v>
      </c>
      <c r="D4" s="2172"/>
      <c r="E4" s="2172"/>
      <c r="F4" s="2172"/>
      <c r="G4" s="2172"/>
      <c r="H4" s="2172"/>
      <c r="I4" s="2172"/>
      <c r="J4" s="2172"/>
      <c r="K4" s="2172"/>
      <c r="L4" s="2172"/>
      <c r="M4" s="2172"/>
      <c r="N4" s="2172"/>
      <c r="O4" s="2172"/>
      <c r="P4" s="2172"/>
      <c r="Q4" s="2172"/>
      <c r="R4" s="2172"/>
      <c r="S4" s="2172"/>
      <c r="T4" s="2172"/>
      <c r="U4" s="2172"/>
      <c r="V4" s="2172"/>
      <c r="W4" s="2172"/>
      <c r="X4" s="2172"/>
      <c r="Y4" s="2172"/>
    </row>
    <row r="5" spans="1:25" ht="30" customHeight="1">
      <c r="A5" s="2171" t="s">
        <v>1134</v>
      </c>
      <c r="B5" s="2171"/>
      <c r="C5" s="2173" t="str">
        <f>+入力欄!M21</f>
        <v>自　令和６年４月２日</v>
      </c>
      <c r="D5" s="2174"/>
      <c r="E5" s="2174"/>
      <c r="F5" s="2174"/>
      <c r="G5" s="2174"/>
      <c r="H5" s="2174"/>
      <c r="I5" s="2174"/>
      <c r="J5" s="2174"/>
      <c r="K5" s="2174"/>
      <c r="L5" s="2174"/>
      <c r="M5" s="2174"/>
      <c r="N5" s="952" t="s">
        <v>1137</v>
      </c>
      <c r="O5" s="2174" t="str">
        <f>+入力欄!M22</f>
        <v>至　令和６年９月３０日</v>
      </c>
      <c r="P5" s="2174"/>
      <c r="Q5" s="2174"/>
      <c r="R5" s="2174"/>
      <c r="S5" s="2174"/>
      <c r="T5" s="2174"/>
      <c r="U5" s="2174"/>
      <c r="V5" s="2174"/>
      <c r="W5" s="2174"/>
      <c r="X5" s="2174"/>
      <c r="Y5" s="2175"/>
    </row>
    <row r="6" spans="1:25" ht="30" customHeight="1">
      <c r="A6" s="2171" t="s">
        <v>1132</v>
      </c>
      <c r="B6" s="2171"/>
      <c r="C6" s="2173" t="s">
        <v>2206</v>
      </c>
      <c r="D6" s="2174"/>
      <c r="E6" s="2174"/>
      <c r="F6" s="2174"/>
      <c r="G6" s="2174"/>
      <c r="H6" s="2174"/>
      <c r="I6" s="2174"/>
      <c r="J6" s="2174"/>
      <c r="K6" s="2174"/>
      <c r="L6" s="2174"/>
      <c r="M6" s="2174"/>
      <c r="N6" s="953" t="s">
        <v>1136</v>
      </c>
      <c r="O6" s="2177"/>
      <c r="P6" s="2177"/>
      <c r="Q6" s="953" t="s">
        <v>1130</v>
      </c>
      <c r="R6" s="953"/>
      <c r="S6" s="953"/>
      <c r="T6" s="953"/>
      <c r="U6" s="953"/>
      <c r="V6" s="953"/>
      <c r="W6" s="953"/>
      <c r="X6" s="953"/>
      <c r="Y6" s="954"/>
    </row>
    <row r="7" spans="1:25" ht="30" customHeight="1">
      <c r="A7" s="2171" t="s">
        <v>1129</v>
      </c>
      <c r="B7" s="2171"/>
      <c r="C7" s="2171"/>
      <c r="D7" s="2171"/>
      <c r="E7" s="2171"/>
      <c r="F7" s="2171"/>
      <c r="G7" s="2178" t="s">
        <v>1128</v>
      </c>
      <c r="H7" s="2171"/>
      <c r="I7" s="2171"/>
      <c r="J7" s="2171"/>
      <c r="K7" s="2171"/>
      <c r="L7" s="2171"/>
      <c r="M7" s="2171"/>
      <c r="N7" s="2171" t="s">
        <v>1127</v>
      </c>
      <c r="O7" s="2171"/>
      <c r="P7" s="2171"/>
      <c r="Q7" s="2171"/>
      <c r="R7" s="2171"/>
      <c r="S7" s="2171"/>
      <c r="T7" s="2171" t="s">
        <v>1126</v>
      </c>
      <c r="U7" s="2171"/>
      <c r="V7" s="2171"/>
      <c r="W7" s="2171"/>
      <c r="X7" s="2171"/>
      <c r="Y7" s="2171"/>
    </row>
    <row r="8" spans="1:25" ht="30" customHeight="1">
      <c r="A8" s="2176"/>
      <c r="B8" s="2176"/>
      <c r="C8" s="2176"/>
      <c r="D8" s="2176"/>
      <c r="E8" s="2176"/>
      <c r="F8" s="2176"/>
      <c r="G8" s="2176"/>
      <c r="H8" s="2176"/>
      <c r="I8" s="2176"/>
      <c r="J8" s="2176"/>
      <c r="K8" s="2176"/>
      <c r="L8" s="2176"/>
      <c r="M8" s="2176"/>
      <c r="N8" s="2176"/>
      <c r="O8" s="2176"/>
      <c r="P8" s="2176"/>
      <c r="Q8" s="2176"/>
      <c r="R8" s="2176"/>
      <c r="S8" s="2176"/>
      <c r="T8" s="2176"/>
      <c r="U8" s="2176"/>
      <c r="V8" s="2176"/>
      <c r="W8" s="2176"/>
      <c r="X8" s="2176"/>
      <c r="Y8" s="2176"/>
    </row>
    <row r="9" spans="1:25" ht="30" customHeight="1">
      <c r="A9" s="2176"/>
      <c r="B9" s="2176"/>
      <c r="C9" s="2176"/>
      <c r="D9" s="2176"/>
      <c r="E9" s="2176"/>
      <c r="F9" s="2176"/>
      <c r="G9" s="2176"/>
      <c r="H9" s="2176"/>
      <c r="I9" s="2176"/>
      <c r="J9" s="2176"/>
      <c r="K9" s="2176"/>
      <c r="L9" s="2176"/>
      <c r="M9" s="2176"/>
      <c r="N9" s="2176"/>
      <c r="O9" s="2176"/>
      <c r="P9" s="2176"/>
      <c r="Q9" s="2176"/>
      <c r="R9" s="2176"/>
      <c r="S9" s="2176"/>
      <c r="T9" s="2176"/>
      <c r="U9" s="2176"/>
      <c r="V9" s="2176"/>
      <c r="W9" s="2176"/>
      <c r="X9" s="2176"/>
      <c r="Y9" s="2176"/>
    </row>
    <row r="10" spans="1:25" ht="30" customHeight="1">
      <c r="A10" s="2176"/>
      <c r="B10" s="2176"/>
      <c r="C10" s="2176"/>
      <c r="D10" s="2176"/>
      <c r="E10" s="2176"/>
      <c r="F10" s="2176"/>
      <c r="G10" s="2176"/>
      <c r="H10" s="2176"/>
      <c r="I10" s="2176"/>
      <c r="J10" s="2176"/>
      <c r="K10" s="2176"/>
      <c r="L10" s="2176"/>
      <c r="M10" s="2176"/>
      <c r="N10" s="2176"/>
      <c r="O10" s="2176"/>
      <c r="P10" s="2176"/>
      <c r="Q10" s="2176"/>
      <c r="R10" s="2176"/>
      <c r="S10" s="2176"/>
      <c r="T10" s="2176"/>
      <c r="U10" s="2176"/>
      <c r="V10" s="2176"/>
      <c r="W10" s="2176"/>
      <c r="X10" s="2176"/>
      <c r="Y10" s="2176"/>
    </row>
    <row r="11" spans="1:25" ht="30" customHeight="1">
      <c r="A11" s="2176"/>
      <c r="B11" s="2176"/>
      <c r="C11" s="2176"/>
      <c r="D11" s="2176"/>
      <c r="E11" s="2176"/>
      <c r="F11" s="2176"/>
      <c r="G11" s="2176"/>
      <c r="H11" s="2176"/>
      <c r="I11" s="2176"/>
      <c r="J11" s="2176"/>
      <c r="K11" s="2176"/>
      <c r="L11" s="2176"/>
      <c r="M11" s="2176"/>
      <c r="N11" s="2176"/>
      <c r="O11" s="2176"/>
      <c r="P11" s="2176"/>
      <c r="Q11" s="2176"/>
      <c r="R11" s="2176"/>
      <c r="S11" s="2176"/>
      <c r="T11" s="2176"/>
      <c r="U11" s="2176"/>
      <c r="V11" s="2176"/>
      <c r="W11" s="2176"/>
      <c r="X11" s="2176"/>
      <c r="Y11" s="2176"/>
    </row>
    <row r="12" spans="1:25" ht="30" customHeight="1">
      <c r="A12" s="2176"/>
      <c r="B12" s="2176"/>
      <c r="C12" s="2176"/>
      <c r="D12" s="2176"/>
      <c r="E12" s="2176"/>
      <c r="F12" s="2176"/>
      <c r="G12" s="2176"/>
      <c r="H12" s="2176"/>
      <c r="I12" s="2176"/>
      <c r="J12" s="2176"/>
      <c r="K12" s="2176"/>
      <c r="L12" s="2176"/>
      <c r="M12" s="2176"/>
      <c r="N12" s="2176"/>
      <c r="O12" s="2176"/>
      <c r="P12" s="2176"/>
      <c r="Q12" s="2176"/>
      <c r="R12" s="2176"/>
      <c r="S12" s="2176"/>
      <c r="T12" s="2176"/>
      <c r="U12" s="2176"/>
      <c r="V12" s="2176"/>
      <c r="W12" s="2176"/>
      <c r="X12" s="2176"/>
      <c r="Y12" s="2176"/>
    </row>
    <row r="13" spans="1:25" ht="30" customHeight="1">
      <c r="A13" s="2176"/>
      <c r="B13" s="2176"/>
      <c r="C13" s="2176"/>
      <c r="D13" s="2176"/>
      <c r="E13" s="2176"/>
      <c r="F13" s="2176"/>
      <c r="G13" s="2176"/>
      <c r="H13" s="2176"/>
      <c r="I13" s="2176"/>
      <c r="J13" s="2176"/>
      <c r="K13" s="2176"/>
      <c r="L13" s="2176"/>
      <c r="M13" s="2176"/>
      <c r="N13" s="2176"/>
      <c r="O13" s="2176"/>
      <c r="P13" s="2176"/>
      <c r="Q13" s="2176"/>
      <c r="R13" s="2176"/>
      <c r="S13" s="2176"/>
      <c r="T13" s="2176"/>
      <c r="U13" s="2176"/>
      <c r="V13" s="2176"/>
      <c r="W13" s="2176"/>
      <c r="X13" s="2176"/>
      <c r="Y13" s="2176"/>
    </row>
    <row r="14" spans="1:25" ht="30" customHeight="1">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c r="W14" s="2176"/>
      <c r="X14" s="2176"/>
      <c r="Y14" s="2176"/>
    </row>
    <row r="15" spans="1:25" ht="30" customHeight="1">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c r="W15" s="2176"/>
      <c r="X15" s="2176"/>
      <c r="Y15" s="2176"/>
    </row>
    <row r="16" spans="1:25" ht="30" customHeight="1">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6"/>
      <c r="Y16" s="2176"/>
    </row>
    <row r="17" spans="1:25" ht="30" customHeight="1">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2176"/>
    </row>
    <row r="18" spans="1:25" ht="30" customHeight="1">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c r="W18" s="2176"/>
      <c r="X18" s="2176"/>
      <c r="Y18" s="2176"/>
    </row>
    <row r="19" spans="1:25">
      <c r="A19" s="955" t="s">
        <v>1125</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7"/>
    </row>
    <row r="20" spans="1:25">
      <c r="A20" s="2183"/>
      <c r="B20" s="2127"/>
      <c r="C20" s="2127"/>
      <c r="D20" s="2127"/>
      <c r="E20" s="2127"/>
      <c r="F20" s="2127"/>
      <c r="G20" s="2127"/>
      <c r="H20" s="2127"/>
      <c r="I20" s="2127"/>
      <c r="J20" s="2127"/>
      <c r="K20" s="2127"/>
      <c r="L20" s="2127"/>
      <c r="M20" s="2127"/>
      <c r="N20" s="2127"/>
      <c r="O20" s="2127"/>
      <c r="P20" s="2127"/>
      <c r="Q20" s="2127"/>
      <c r="R20" s="2127"/>
      <c r="S20" s="2127"/>
      <c r="T20" s="2127"/>
      <c r="U20" s="2127"/>
      <c r="V20" s="2127"/>
      <c r="W20" s="2127"/>
      <c r="X20" s="2127"/>
      <c r="Y20" s="2184"/>
    </row>
    <row r="21" spans="1:25">
      <c r="A21" s="2183"/>
      <c r="B21" s="2127"/>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7"/>
      <c r="Y21" s="2184"/>
    </row>
    <row r="22" spans="1:25">
      <c r="A22" s="2183"/>
      <c r="B22" s="2127"/>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2127"/>
      <c r="Y22" s="2184"/>
    </row>
    <row r="23" spans="1:25">
      <c r="A23" s="2183"/>
      <c r="B23" s="2127"/>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c r="Y23" s="2184"/>
    </row>
    <row r="24" spans="1:25">
      <c r="A24" s="2183"/>
      <c r="B24" s="2127"/>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84"/>
    </row>
    <row r="25" spans="1:25">
      <c r="A25" s="2185"/>
      <c r="B25" s="2186"/>
      <c r="C25" s="2186"/>
      <c r="D25" s="2186"/>
      <c r="E25" s="2186"/>
      <c r="F25" s="2186"/>
      <c r="G25" s="2186"/>
      <c r="H25" s="2186"/>
      <c r="I25" s="2186"/>
      <c r="J25" s="2186"/>
      <c r="K25" s="2186"/>
      <c r="L25" s="2186"/>
      <c r="M25" s="2186"/>
      <c r="N25" s="2186"/>
      <c r="O25" s="2186"/>
      <c r="P25" s="2186"/>
      <c r="Q25" s="2186"/>
      <c r="R25" s="2186"/>
      <c r="S25" s="2186"/>
      <c r="T25" s="2186"/>
      <c r="U25" s="2186"/>
      <c r="V25" s="2186"/>
      <c r="W25" s="2186"/>
      <c r="X25" s="2186"/>
      <c r="Y25" s="2187"/>
    </row>
    <row r="27" spans="1:25" ht="13.5" customHeight="1">
      <c r="J27" s="61"/>
      <c r="K27" s="705"/>
      <c r="L27" s="705"/>
      <c r="M27" s="61"/>
      <c r="N27" s="705"/>
      <c r="O27" s="705"/>
      <c r="P27" s="61"/>
      <c r="Q27" s="705"/>
      <c r="R27" s="705"/>
      <c r="S27" s="42"/>
      <c r="T27" s="61"/>
      <c r="U27" s="705"/>
      <c r="V27" s="705"/>
      <c r="W27" s="61"/>
      <c r="X27" s="705"/>
      <c r="Y27" s="705"/>
    </row>
    <row r="28" spans="1:25">
      <c r="J28" s="705"/>
      <c r="K28" s="705"/>
      <c r="L28" s="705"/>
      <c r="M28" s="705"/>
      <c r="N28" s="705"/>
      <c r="O28" s="705"/>
      <c r="P28" s="705"/>
      <c r="Q28" s="705"/>
      <c r="R28" s="705"/>
      <c r="S28" s="42"/>
      <c r="T28" s="705"/>
      <c r="U28" s="705"/>
      <c r="V28" s="705"/>
      <c r="W28" s="705"/>
      <c r="X28" s="705"/>
      <c r="Y28" s="705"/>
    </row>
    <row r="29" spans="1:25">
      <c r="J29" s="705"/>
      <c r="K29" s="705"/>
      <c r="L29" s="705"/>
      <c r="M29" s="705"/>
      <c r="N29" s="705"/>
      <c r="O29" s="705"/>
      <c r="P29" s="705"/>
      <c r="Q29" s="705"/>
      <c r="R29" s="705"/>
      <c r="S29" s="42"/>
      <c r="T29" s="705"/>
      <c r="U29" s="705"/>
      <c r="V29" s="705"/>
      <c r="W29" s="705"/>
      <c r="X29" s="705"/>
      <c r="Y29" s="705"/>
    </row>
    <row r="30" spans="1:25">
      <c r="J30" s="705"/>
      <c r="K30" s="705"/>
      <c r="L30" s="705"/>
      <c r="M30" s="705"/>
      <c r="N30" s="705"/>
      <c r="O30" s="705"/>
      <c r="P30" s="705"/>
      <c r="Q30" s="705"/>
      <c r="R30" s="705"/>
      <c r="S30" s="42"/>
      <c r="T30" s="705"/>
      <c r="U30" s="705"/>
      <c r="V30" s="705"/>
      <c r="W30" s="705"/>
      <c r="X30" s="705"/>
      <c r="Y30" s="705"/>
    </row>
    <row r="31" spans="1:25">
      <c r="J31" s="705"/>
      <c r="K31" s="705"/>
      <c r="L31" s="705"/>
      <c r="M31" s="705"/>
      <c r="N31" s="705"/>
      <c r="O31" s="705"/>
      <c r="P31" s="705"/>
      <c r="Q31" s="705"/>
      <c r="R31" s="705"/>
      <c r="S31" s="42"/>
      <c r="T31" s="705"/>
      <c r="U31" s="705"/>
      <c r="V31" s="705"/>
      <c r="W31" s="705"/>
      <c r="X31" s="705"/>
      <c r="Y31" s="705"/>
    </row>
    <row r="32" spans="1:25">
      <c r="J32" s="705"/>
      <c r="K32" s="705"/>
      <c r="L32" s="705"/>
      <c r="M32" s="705"/>
      <c r="N32" s="705"/>
      <c r="O32" s="705"/>
      <c r="P32" s="705"/>
      <c r="Q32" s="705"/>
      <c r="R32" s="705"/>
      <c r="S32" s="42"/>
      <c r="T32" s="705"/>
      <c r="U32" s="705"/>
      <c r="V32" s="705"/>
      <c r="W32" s="705"/>
      <c r="X32" s="705"/>
      <c r="Y32" s="705"/>
    </row>
    <row r="33" spans="10:25">
      <c r="J33" s="705"/>
      <c r="K33" s="705"/>
      <c r="L33" s="705"/>
      <c r="M33" s="705"/>
      <c r="N33" s="705"/>
      <c r="O33" s="705"/>
      <c r="P33" s="705"/>
      <c r="Q33" s="705"/>
      <c r="R33" s="705"/>
      <c r="S33" s="42"/>
      <c r="T33" s="705"/>
      <c r="U33" s="705"/>
      <c r="V33" s="705"/>
      <c r="W33" s="705"/>
      <c r="X33" s="705"/>
      <c r="Y33" s="705"/>
    </row>
    <row r="34" spans="10:25">
      <c r="J34" s="705"/>
      <c r="K34" s="705"/>
      <c r="L34" s="705"/>
      <c r="M34" s="705"/>
      <c r="N34" s="705"/>
      <c r="O34" s="705"/>
      <c r="P34" s="705"/>
      <c r="Q34" s="705"/>
      <c r="R34" s="705"/>
      <c r="S34" s="42"/>
      <c r="T34" s="705"/>
      <c r="U34" s="705"/>
      <c r="V34" s="705"/>
      <c r="W34" s="705"/>
      <c r="X34" s="705"/>
      <c r="Y34" s="705"/>
    </row>
    <row r="35" spans="10:25">
      <c r="M35" s="41"/>
    </row>
  </sheetData>
  <mergeCells count="58">
    <mergeCell ref="A18:F18"/>
    <mergeCell ref="G18:M18"/>
    <mergeCell ref="N18:S18"/>
    <mergeCell ref="T18:Y18"/>
    <mergeCell ref="A20:Y25"/>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L24"/>
  <sheetViews>
    <sheetView view="pageBreakPreview" zoomScaleNormal="100" zoomScaleSheetLayoutView="100" workbookViewId="0">
      <selection activeCell="C6" sqref="C6"/>
    </sheetView>
  </sheetViews>
  <sheetFormatPr defaultRowHeight="20.25" customHeight="1"/>
  <cols>
    <col min="1" max="3" width="10.625" style="146" customWidth="1"/>
    <col min="4" max="4" width="5.875" style="146" customWidth="1"/>
    <col min="5" max="5" width="4.125" style="146" customWidth="1"/>
    <col min="6" max="6" width="5.875" style="146" customWidth="1"/>
    <col min="7" max="7" width="9" style="146" customWidth="1"/>
    <col min="8" max="8" width="3.125" style="146" customWidth="1"/>
    <col min="9" max="9" width="5.875" style="146" customWidth="1"/>
    <col min="10" max="10" width="4.125" style="146" customWidth="1"/>
    <col min="11" max="11" width="5.875" style="146" customWidth="1"/>
    <col min="12" max="12" width="9" style="146" customWidth="1"/>
    <col min="13" max="13" width="3.125" style="146" customWidth="1"/>
    <col min="14" max="14" width="5.875" style="146" customWidth="1"/>
    <col min="15" max="15" width="4.125" style="146" customWidth="1"/>
    <col min="16" max="16" width="5.875" style="146" customWidth="1"/>
    <col min="17" max="17" width="9" style="146" customWidth="1"/>
    <col min="18" max="18" width="3.125" style="146" customWidth="1"/>
    <col min="19" max="22" width="10.625" style="146" customWidth="1"/>
    <col min="23" max="23" width="5.875" style="146" customWidth="1"/>
    <col min="24" max="24" width="4.125" style="146" customWidth="1"/>
    <col min="25" max="25" width="5.875" style="146" customWidth="1"/>
    <col min="26" max="26" width="9" style="146" customWidth="1"/>
    <col min="27" max="27" width="3.125" style="146" customWidth="1"/>
    <col min="28" max="28" width="5.875" style="146" customWidth="1"/>
    <col min="29" max="29" width="4.125" style="146" customWidth="1"/>
    <col min="30" max="30" width="5.875" style="146" customWidth="1"/>
    <col min="31" max="31" width="9" style="146" customWidth="1"/>
    <col min="32" max="32" width="3.125" style="146" customWidth="1"/>
    <col min="33" max="33" width="5.875" style="146" customWidth="1"/>
    <col min="34" max="34" width="4.125" style="146" customWidth="1"/>
    <col min="35" max="35" width="5.875" style="146" customWidth="1"/>
    <col min="36" max="36" width="9" style="146" customWidth="1"/>
    <col min="37" max="37" width="3.125" style="146" customWidth="1"/>
    <col min="38" max="38" width="10.625" style="146" customWidth="1"/>
    <col min="39" max="16384" width="9" style="146"/>
  </cols>
  <sheetData>
    <row r="1" spans="1:38" s="144" customFormat="1" ht="20.25" customHeight="1">
      <c r="A1" s="144" t="s">
        <v>2005</v>
      </c>
      <c r="T1" s="144" t="str">
        <f>A1</f>
        <v>別紙（第11号様式）</v>
      </c>
      <c r="AL1" s="145" t="s">
        <v>398</v>
      </c>
    </row>
    <row r="2" spans="1:38" ht="20.25" customHeight="1">
      <c r="A2" s="666"/>
      <c r="B2" s="666"/>
      <c r="C2" s="666"/>
      <c r="D2" s="666"/>
      <c r="E2" s="666"/>
      <c r="F2" s="289" t="s">
        <v>991</v>
      </c>
      <c r="G2" s="666"/>
      <c r="H2" s="666"/>
      <c r="I2" s="666" t="s">
        <v>992</v>
      </c>
      <c r="J2" s="290"/>
      <c r="K2" s="289" t="s">
        <v>993</v>
      </c>
      <c r="L2" s="666"/>
      <c r="M2" s="666"/>
      <c r="N2" s="666"/>
      <c r="O2" s="666"/>
      <c r="P2" s="666"/>
      <c r="Q2" s="666"/>
      <c r="R2" s="666"/>
      <c r="S2" s="666"/>
      <c r="T2" s="1572" t="s">
        <v>585</v>
      </c>
      <c r="U2" s="1572"/>
      <c r="V2" s="1572"/>
      <c r="W2" s="1572"/>
      <c r="X2" s="1572"/>
      <c r="Y2" s="1572"/>
      <c r="Z2" s="1572"/>
      <c r="AA2" s="1572"/>
      <c r="AB2" s="1572"/>
      <c r="AC2" s="1572"/>
      <c r="AD2" s="1572"/>
      <c r="AE2" s="1572"/>
      <c r="AF2" s="1572"/>
      <c r="AG2" s="1572"/>
      <c r="AH2" s="1572"/>
      <c r="AI2" s="1572"/>
      <c r="AJ2" s="1572"/>
      <c r="AK2" s="1572"/>
      <c r="AL2" s="1572"/>
    </row>
    <row r="3" spans="1:38" ht="20.25" customHeight="1">
      <c r="Q3" s="1581" t="s">
        <v>2206</v>
      </c>
      <c r="R3" s="1581"/>
      <c r="S3" s="1581"/>
      <c r="T3" s="708" t="s">
        <v>229</v>
      </c>
      <c r="U3" s="239" t="s">
        <v>447</v>
      </c>
      <c r="AL3" s="716" t="s">
        <v>1778</v>
      </c>
    </row>
    <row r="4" spans="1:38" ht="20.25" customHeight="1">
      <c r="A4" s="708" t="s">
        <v>229</v>
      </c>
      <c r="B4" s="239" t="str">
        <f>+入力欄!$D$16</f>
        <v>○○○○○○工事（Ｒ６－１)</v>
      </c>
      <c r="T4" s="708" t="s">
        <v>230</v>
      </c>
      <c r="U4" s="662" t="s">
        <v>1779</v>
      </c>
    </row>
    <row r="5" spans="1:38" ht="20.25" customHeight="1">
      <c r="A5" s="708" t="s">
        <v>230</v>
      </c>
      <c r="B5" s="662" t="str">
        <f>+入力欄!M20</f>
        <v>自　令和６年４月２日     至　令和６年９月３０日</v>
      </c>
      <c r="L5" s="156"/>
      <c r="M5" s="716" t="s">
        <v>1593</v>
      </c>
      <c r="N5" s="716" t="s">
        <v>1594</v>
      </c>
      <c r="O5" s="287" t="str">
        <f>+入力欄!$M$26</f>
        <v>沖縄県那覇市○○－○　○○ビル○階</v>
      </c>
      <c r="P5" s="287"/>
      <c r="Q5" s="287"/>
      <c r="R5" s="287"/>
      <c r="S5" s="287"/>
      <c r="AE5" s="146" t="s">
        <v>597</v>
      </c>
      <c r="AF5" s="147" t="s">
        <v>201</v>
      </c>
      <c r="AG5" s="716"/>
      <c r="AH5" s="146" t="s">
        <v>400</v>
      </c>
      <c r="AI5" s="156"/>
    </row>
    <row r="6" spans="1:38" ht="20.25" customHeight="1">
      <c r="A6" s="708"/>
      <c r="B6" s="662"/>
      <c r="L6" s="156"/>
      <c r="M6" s="147"/>
      <c r="N6" s="716" t="s">
        <v>1595</v>
      </c>
      <c r="O6" s="287" t="str">
        <f>+入力欄!$M$27</f>
        <v>株式会社　○○建設</v>
      </c>
      <c r="P6" s="287"/>
      <c r="Q6" s="287"/>
      <c r="R6" s="287"/>
      <c r="S6" s="287"/>
      <c r="AF6" s="147" t="s">
        <v>202</v>
      </c>
      <c r="AG6" s="716"/>
      <c r="AH6" s="146" t="s">
        <v>399</v>
      </c>
      <c r="AI6" s="156"/>
    </row>
    <row r="7" spans="1:38" ht="20.25" customHeight="1">
      <c r="L7" s="156"/>
      <c r="M7" s="147"/>
      <c r="N7" s="716" t="s">
        <v>1596</v>
      </c>
      <c r="O7" s="287" t="str">
        <f>+入力欄!$M$28</f>
        <v>代表取締役　△△　△△</v>
      </c>
      <c r="P7" s="287"/>
      <c r="Q7" s="287"/>
      <c r="R7" s="287"/>
      <c r="S7" s="287"/>
      <c r="AF7" s="147" t="s">
        <v>196</v>
      </c>
      <c r="AG7" s="716"/>
      <c r="AH7" s="147" t="s">
        <v>423</v>
      </c>
      <c r="AI7" s="156"/>
      <c r="AL7" s="663"/>
    </row>
    <row r="8" spans="1:38" ht="20.25" customHeight="1">
      <c r="B8" s="2194" t="s">
        <v>24</v>
      </c>
      <c r="C8" s="2194"/>
      <c r="D8" s="2194"/>
      <c r="E8" s="2194"/>
      <c r="F8" s="2194"/>
      <c r="G8" s="2194"/>
      <c r="H8" s="2194"/>
      <c r="I8" s="2194"/>
      <c r="J8" s="2194"/>
      <c r="K8" s="2194"/>
      <c r="L8" s="2194"/>
      <c r="M8" s="2194"/>
      <c r="N8" s="2194"/>
      <c r="O8" s="2194"/>
      <c r="P8" s="2194"/>
      <c r="Q8" s="2194"/>
      <c r="R8" s="2194"/>
      <c r="S8" s="663"/>
      <c r="U8" s="2194" t="s">
        <v>24</v>
      </c>
      <c r="V8" s="2194"/>
      <c r="W8" s="2194"/>
      <c r="X8" s="2194"/>
      <c r="Y8" s="2194"/>
      <c r="Z8" s="2194"/>
      <c r="AA8" s="2194"/>
      <c r="AB8" s="2194"/>
      <c r="AC8" s="2194"/>
      <c r="AD8" s="2194"/>
      <c r="AE8" s="2194"/>
      <c r="AF8" s="2194"/>
      <c r="AG8" s="2194"/>
      <c r="AH8" s="2194"/>
      <c r="AI8" s="2194"/>
      <c r="AJ8" s="2194"/>
      <c r="AK8" s="2194"/>
      <c r="AL8" s="663"/>
    </row>
    <row r="9" spans="1:38" ht="20.25" customHeight="1">
      <c r="B9" s="2195"/>
      <c r="C9" s="2195"/>
      <c r="D9" s="2195"/>
      <c r="E9" s="2195"/>
      <c r="F9" s="2195"/>
      <c r="G9" s="2195"/>
      <c r="H9" s="2195"/>
      <c r="I9" s="2195"/>
      <c r="J9" s="2195"/>
      <c r="K9" s="2195"/>
      <c r="L9" s="2195"/>
      <c r="M9" s="2195"/>
      <c r="N9" s="2195"/>
      <c r="O9" s="2195"/>
      <c r="P9" s="2195"/>
      <c r="Q9" s="2195"/>
      <c r="R9" s="2195"/>
      <c r="S9" s="291" t="s">
        <v>25</v>
      </c>
      <c r="U9" s="2195"/>
      <c r="V9" s="2195"/>
      <c r="W9" s="2195"/>
      <c r="X9" s="2195"/>
      <c r="Y9" s="2195"/>
      <c r="Z9" s="2195"/>
      <c r="AA9" s="2195"/>
      <c r="AB9" s="2195"/>
      <c r="AC9" s="2195"/>
      <c r="AD9" s="2195"/>
      <c r="AE9" s="2195"/>
      <c r="AF9" s="2195"/>
      <c r="AG9" s="2195"/>
      <c r="AH9" s="2195"/>
      <c r="AI9" s="2195"/>
      <c r="AJ9" s="2195"/>
      <c r="AK9" s="2195"/>
      <c r="AL9" s="291" t="s">
        <v>25</v>
      </c>
    </row>
    <row r="10" spans="1:38" ht="20.25" customHeight="1">
      <c r="A10" s="2188" t="s">
        <v>26</v>
      </c>
      <c r="B10" s="2189" t="s">
        <v>27</v>
      </c>
      <c r="C10" s="2190" t="s">
        <v>28</v>
      </c>
      <c r="D10" s="2191" t="s">
        <v>29</v>
      </c>
      <c r="E10" s="2192"/>
      <c r="F10" s="2192"/>
      <c r="G10" s="2192"/>
      <c r="H10" s="2193"/>
      <c r="I10" s="2191" t="s">
        <v>30</v>
      </c>
      <c r="J10" s="2192"/>
      <c r="K10" s="2192"/>
      <c r="L10" s="2192"/>
      <c r="M10" s="2193"/>
      <c r="N10" s="2191" t="s">
        <v>31</v>
      </c>
      <c r="O10" s="2192"/>
      <c r="P10" s="2192"/>
      <c r="Q10" s="2192"/>
      <c r="R10" s="2193"/>
      <c r="S10" s="2196" t="s">
        <v>32</v>
      </c>
      <c r="T10" s="2188" t="s">
        <v>26</v>
      </c>
      <c r="U10" s="2189" t="s">
        <v>27</v>
      </c>
      <c r="V10" s="2190" t="s">
        <v>28</v>
      </c>
      <c r="W10" s="2191" t="s">
        <v>29</v>
      </c>
      <c r="X10" s="2192"/>
      <c r="Y10" s="2192"/>
      <c r="Z10" s="2192"/>
      <c r="AA10" s="2193"/>
      <c r="AB10" s="2191" t="s">
        <v>30</v>
      </c>
      <c r="AC10" s="2192"/>
      <c r="AD10" s="2192"/>
      <c r="AE10" s="2192"/>
      <c r="AF10" s="2193"/>
      <c r="AG10" s="2191" t="s">
        <v>31</v>
      </c>
      <c r="AH10" s="2192"/>
      <c r="AI10" s="2192"/>
      <c r="AJ10" s="2192"/>
      <c r="AK10" s="2193"/>
      <c r="AL10" s="2196" t="s">
        <v>32</v>
      </c>
    </row>
    <row r="11" spans="1:38" ht="20.25" customHeight="1">
      <c r="A11" s="2188"/>
      <c r="B11" s="2189"/>
      <c r="C11" s="2190"/>
      <c r="D11" s="292" t="s">
        <v>33</v>
      </c>
      <c r="E11" s="293" t="s">
        <v>34</v>
      </c>
      <c r="F11" s="293" t="s">
        <v>35</v>
      </c>
      <c r="G11" s="293" t="s">
        <v>36</v>
      </c>
      <c r="H11" s="294" t="s">
        <v>37</v>
      </c>
      <c r="I11" s="292" t="s">
        <v>33</v>
      </c>
      <c r="J11" s="293" t="s">
        <v>34</v>
      </c>
      <c r="K11" s="293" t="s">
        <v>35</v>
      </c>
      <c r="L11" s="293" t="s">
        <v>36</v>
      </c>
      <c r="M11" s="294" t="s">
        <v>37</v>
      </c>
      <c r="N11" s="292" t="s">
        <v>33</v>
      </c>
      <c r="O11" s="293" t="s">
        <v>34</v>
      </c>
      <c r="P11" s="293" t="s">
        <v>35</v>
      </c>
      <c r="Q11" s="293" t="s">
        <v>36</v>
      </c>
      <c r="R11" s="294" t="s">
        <v>37</v>
      </c>
      <c r="S11" s="2196"/>
      <c r="T11" s="2188"/>
      <c r="U11" s="2189"/>
      <c r="V11" s="2190"/>
      <c r="W11" s="292" t="s">
        <v>33</v>
      </c>
      <c r="X11" s="293" t="s">
        <v>34</v>
      </c>
      <c r="Y11" s="293" t="s">
        <v>35</v>
      </c>
      <c r="Z11" s="293" t="s">
        <v>36</v>
      </c>
      <c r="AA11" s="294" t="s">
        <v>37</v>
      </c>
      <c r="AB11" s="292" t="s">
        <v>33</v>
      </c>
      <c r="AC11" s="293" t="s">
        <v>34</v>
      </c>
      <c r="AD11" s="293" t="s">
        <v>35</v>
      </c>
      <c r="AE11" s="293" t="s">
        <v>36</v>
      </c>
      <c r="AF11" s="294" t="s">
        <v>37</v>
      </c>
      <c r="AG11" s="292" t="s">
        <v>33</v>
      </c>
      <c r="AH11" s="293" t="s">
        <v>34</v>
      </c>
      <c r="AI11" s="293" t="s">
        <v>35</v>
      </c>
      <c r="AJ11" s="293" t="s">
        <v>36</v>
      </c>
      <c r="AK11" s="294" t="s">
        <v>37</v>
      </c>
      <c r="AL11" s="2196"/>
    </row>
    <row r="12" spans="1:38" ht="20.25" customHeight="1">
      <c r="A12" s="295"/>
      <c r="B12" s="296"/>
      <c r="C12" s="297"/>
      <c r="D12" s="298"/>
      <c r="E12" s="299"/>
      <c r="F12" s="299"/>
      <c r="G12" s="299"/>
      <c r="H12" s="300"/>
      <c r="I12" s="298"/>
      <c r="J12" s="299"/>
      <c r="K12" s="299"/>
      <c r="L12" s="299"/>
      <c r="M12" s="300"/>
      <c r="N12" s="298"/>
      <c r="O12" s="299"/>
      <c r="P12" s="299"/>
      <c r="Q12" s="299"/>
      <c r="R12" s="300"/>
      <c r="S12" s="301"/>
      <c r="T12" s="295" t="s">
        <v>438</v>
      </c>
      <c r="U12" s="296" t="s">
        <v>441</v>
      </c>
      <c r="V12" s="297"/>
      <c r="W12" s="298"/>
      <c r="X12" s="299"/>
      <c r="Y12" s="299"/>
      <c r="Z12" s="299"/>
      <c r="AA12" s="300"/>
      <c r="AB12" s="298"/>
      <c r="AC12" s="299"/>
      <c r="AD12" s="299"/>
      <c r="AE12" s="299"/>
      <c r="AF12" s="300"/>
      <c r="AG12" s="298"/>
      <c r="AH12" s="299"/>
      <c r="AI12" s="299"/>
      <c r="AJ12" s="299"/>
      <c r="AK12" s="300"/>
      <c r="AL12" s="301"/>
    </row>
    <row r="13" spans="1:38" ht="20.25" customHeight="1">
      <c r="A13" s="295"/>
      <c r="B13" s="296"/>
      <c r="C13" s="297"/>
      <c r="D13" s="298"/>
      <c r="E13" s="299"/>
      <c r="F13" s="299"/>
      <c r="G13" s="299"/>
      <c r="H13" s="300"/>
      <c r="I13" s="298"/>
      <c r="J13" s="299"/>
      <c r="K13" s="299"/>
      <c r="L13" s="299"/>
      <c r="M13" s="300"/>
      <c r="N13" s="298"/>
      <c r="O13" s="299"/>
      <c r="P13" s="299"/>
      <c r="Q13" s="299"/>
      <c r="R13" s="300"/>
      <c r="S13" s="301"/>
      <c r="T13" s="295"/>
      <c r="U13" s="296" t="s">
        <v>442</v>
      </c>
      <c r="V13" s="297"/>
      <c r="W13" s="298"/>
      <c r="X13" s="299"/>
      <c r="Y13" s="299"/>
      <c r="Z13" s="299"/>
      <c r="AA13" s="300"/>
      <c r="AB13" s="298"/>
      <c r="AC13" s="299"/>
      <c r="AD13" s="299"/>
      <c r="AE13" s="299"/>
      <c r="AF13" s="300"/>
      <c r="AG13" s="298"/>
      <c r="AH13" s="299"/>
      <c r="AI13" s="299"/>
      <c r="AJ13" s="299"/>
      <c r="AK13" s="300"/>
      <c r="AL13" s="301"/>
    </row>
    <row r="14" spans="1:38" ht="20.25" customHeight="1">
      <c r="A14" s="295"/>
      <c r="B14" s="296"/>
      <c r="C14" s="297"/>
      <c r="D14" s="298"/>
      <c r="E14" s="299"/>
      <c r="F14" s="299"/>
      <c r="G14" s="299"/>
      <c r="H14" s="300"/>
      <c r="I14" s="298"/>
      <c r="J14" s="299"/>
      <c r="K14" s="299"/>
      <c r="L14" s="299"/>
      <c r="M14" s="300"/>
      <c r="N14" s="298"/>
      <c r="O14" s="299"/>
      <c r="P14" s="299"/>
      <c r="Q14" s="299"/>
      <c r="R14" s="300"/>
      <c r="S14" s="301"/>
      <c r="T14" s="295" t="s">
        <v>439</v>
      </c>
      <c r="U14" s="296" t="s">
        <v>443</v>
      </c>
      <c r="V14" s="297"/>
      <c r="W14" s="298"/>
      <c r="X14" s="299"/>
      <c r="Y14" s="299"/>
      <c r="Z14" s="299"/>
      <c r="AA14" s="300"/>
      <c r="AB14" s="298"/>
      <c r="AC14" s="299"/>
      <c r="AD14" s="299"/>
      <c r="AE14" s="299"/>
      <c r="AF14" s="300"/>
      <c r="AG14" s="298"/>
      <c r="AH14" s="299"/>
      <c r="AI14" s="299"/>
      <c r="AJ14" s="299"/>
      <c r="AK14" s="300"/>
      <c r="AL14" s="301"/>
    </row>
    <row r="15" spans="1:38" ht="20.25" customHeight="1">
      <c r="A15" s="295"/>
      <c r="B15" s="296"/>
      <c r="C15" s="297"/>
      <c r="D15" s="298"/>
      <c r="E15" s="299"/>
      <c r="F15" s="299"/>
      <c r="G15" s="299"/>
      <c r="H15" s="300"/>
      <c r="I15" s="298"/>
      <c r="J15" s="299"/>
      <c r="K15" s="299"/>
      <c r="L15" s="299"/>
      <c r="M15" s="300"/>
      <c r="N15" s="298"/>
      <c r="O15" s="299"/>
      <c r="P15" s="299"/>
      <c r="Q15" s="299"/>
      <c r="R15" s="300"/>
      <c r="S15" s="301"/>
      <c r="T15" s="295"/>
      <c r="U15" s="296" t="s">
        <v>444</v>
      </c>
      <c r="V15" s="297"/>
      <c r="W15" s="298"/>
      <c r="X15" s="299"/>
      <c r="Y15" s="299"/>
      <c r="Z15" s="299"/>
      <c r="AA15" s="300"/>
      <c r="AB15" s="298"/>
      <c r="AC15" s="299"/>
      <c r="AD15" s="299"/>
      <c r="AE15" s="299"/>
      <c r="AF15" s="300"/>
      <c r="AG15" s="298"/>
      <c r="AH15" s="299"/>
      <c r="AI15" s="299"/>
      <c r="AJ15" s="299"/>
      <c r="AK15" s="300"/>
      <c r="AL15" s="301"/>
    </row>
    <row r="16" spans="1:38" ht="20.25" customHeight="1">
      <c r="A16" s="295"/>
      <c r="B16" s="296"/>
      <c r="C16" s="297"/>
      <c r="D16" s="298"/>
      <c r="E16" s="299"/>
      <c r="F16" s="299"/>
      <c r="G16" s="299"/>
      <c r="H16" s="300"/>
      <c r="I16" s="298"/>
      <c r="J16" s="299"/>
      <c r="K16" s="299"/>
      <c r="L16" s="299"/>
      <c r="M16" s="300"/>
      <c r="N16" s="298"/>
      <c r="O16" s="299"/>
      <c r="P16" s="299"/>
      <c r="Q16" s="299"/>
      <c r="R16" s="300"/>
      <c r="S16" s="301"/>
      <c r="T16" s="295" t="s">
        <v>440</v>
      </c>
      <c r="U16" s="296" t="s">
        <v>445</v>
      </c>
      <c r="V16" s="297"/>
      <c r="W16" s="298"/>
      <c r="X16" s="299"/>
      <c r="Y16" s="299"/>
      <c r="Z16" s="299"/>
      <c r="AA16" s="300"/>
      <c r="AB16" s="298"/>
      <c r="AC16" s="299"/>
      <c r="AD16" s="299"/>
      <c r="AE16" s="299"/>
      <c r="AF16" s="300"/>
      <c r="AG16" s="298"/>
      <c r="AH16" s="299"/>
      <c r="AI16" s="299"/>
      <c r="AJ16" s="299"/>
      <c r="AK16" s="300"/>
      <c r="AL16" s="301"/>
    </row>
    <row r="17" spans="1:38" ht="20.25" customHeight="1">
      <c r="A17" s="295"/>
      <c r="B17" s="296"/>
      <c r="C17" s="297"/>
      <c r="D17" s="298"/>
      <c r="E17" s="299"/>
      <c r="F17" s="299"/>
      <c r="G17" s="299"/>
      <c r="H17" s="300"/>
      <c r="I17" s="298"/>
      <c r="J17" s="299"/>
      <c r="K17" s="299"/>
      <c r="L17" s="299"/>
      <c r="M17" s="300"/>
      <c r="N17" s="298"/>
      <c r="O17" s="299"/>
      <c r="P17" s="299"/>
      <c r="Q17" s="299"/>
      <c r="R17" s="300"/>
      <c r="S17" s="301"/>
      <c r="T17" s="295"/>
      <c r="U17" s="296" t="s">
        <v>446</v>
      </c>
      <c r="V17" s="297"/>
      <c r="W17" s="298"/>
      <c r="X17" s="299"/>
      <c r="Y17" s="299"/>
      <c r="Z17" s="299"/>
      <c r="AA17" s="300"/>
      <c r="AB17" s="298"/>
      <c r="AC17" s="299"/>
      <c r="AD17" s="299"/>
      <c r="AE17" s="299"/>
      <c r="AF17" s="300"/>
      <c r="AG17" s="298"/>
      <c r="AH17" s="299"/>
      <c r="AI17" s="299"/>
      <c r="AJ17" s="299"/>
      <c r="AK17" s="300"/>
      <c r="AL17" s="301"/>
    </row>
    <row r="18" spans="1:38" ht="20.25" customHeight="1">
      <c r="A18" s="295"/>
      <c r="B18" s="296"/>
      <c r="C18" s="297"/>
      <c r="D18" s="298"/>
      <c r="E18" s="299"/>
      <c r="F18" s="299"/>
      <c r="G18" s="299"/>
      <c r="H18" s="300"/>
      <c r="I18" s="298"/>
      <c r="J18" s="299"/>
      <c r="K18" s="299"/>
      <c r="L18" s="299"/>
      <c r="M18" s="300"/>
      <c r="N18" s="298"/>
      <c r="O18" s="299"/>
      <c r="P18" s="299"/>
      <c r="Q18" s="299"/>
      <c r="R18" s="300"/>
      <c r="S18" s="301"/>
      <c r="T18" s="295"/>
      <c r="U18" s="296"/>
      <c r="V18" s="297"/>
      <c r="W18" s="298"/>
      <c r="X18" s="299"/>
      <c r="Y18" s="299"/>
      <c r="Z18" s="299"/>
      <c r="AA18" s="300"/>
      <c r="AB18" s="298"/>
      <c r="AC18" s="299"/>
      <c r="AD18" s="299"/>
      <c r="AE18" s="299"/>
      <c r="AF18" s="300"/>
      <c r="AG18" s="298"/>
      <c r="AH18" s="299"/>
      <c r="AI18" s="299"/>
      <c r="AJ18" s="299"/>
      <c r="AK18" s="300"/>
      <c r="AL18" s="301"/>
    </row>
    <row r="19" spans="1:38" ht="20.25" customHeight="1">
      <c r="A19" s="298"/>
      <c r="B19" s="299"/>
      <c r="C19" s="300"/>
      <c r="D19" s="298"/>
      <c r="E19" s="299"/>
      <c r="F19" s="299"/>
      <c r="G19" s="299"/>
      <c r="H19" s="300"/>
      <c r="I19" s="298"/>
      <c r="J19" s="299"/>
      <c r="K19" s="299"/>
      <c r="L19" s="299"/>
      <c r="M19" s="300"/>
      <c r="N19" s="298"/>
      <c r="O19" s="299"/>
      <c r="P19" s="299"/>
      <c r="Q19" s="299"/>
      <c r="R19" s="300"/>
      <c r="S19" s="301"/>
      <c r="T19" s="298"/>
      <c r="U19" s="299"/>
      <c r="V19" s="300"/>
      <c r="W19" s="298"/>
      <c r="X19" s="299"/>
      <c r="Y19" s="299"/>
      <c r="Z19" s="299"/>
      <c r="AA19" s="300"/>
      <c r="AB19" s="298"/>
      <c r="AC19" s="299"/>
      <c r="AD19" s="299"/>
      <c r="AE19" s="299"/>
      <c r="AF19" s="300"/>
      <c r="AG19" s="298"/>
      <c r="AH19" s="299"/>
      <c r="AI19" s="299"/>
      <c r="AJ19" s="299"/>
      <c r="AK19" s="300"/>
      <c r="AL19" s="301"/>
    </row>
    <row r="20" spans="1:38" ht="20.25" customHeight="1">
      <c r="A20" s="298"/>
      <c r="B20" s="299"/>
      <c r="C20" s="300"/>
      <c r="D20" s="298"/>
      <c r="E20" s="299"/>
      <c r="F20" s="299"/>
      <c r="G20" s="299"/>
      <c r="H20" s="300"/>
      <c r="I20" s="298"/>
      <c r="J20" s="299"/>
      <c r="K20" s="299"/>
      <c r="L20" s="299"/>
      <c r="M20" s="300"/>
      <c r="N20" s="298"/>
      <c r="O20" s="299"/>
      <c r="P20" s="299"/>
      <c r="Q20" s="299"/>
      <c r="R20" s="300"/>
      <c r="S20" s="301"/>
      <c r="T20" s="298"/>
      <c r="U20" s="299"/>
      <c r="V20" s="300"/>
      <c r="W20" s="298"/>
      <c r="X20" s="299"/>
      <c r="Y20" s="299"/>
      <c r="Z20" s="299"/>
      <c r="AA20" s="300"/>
      <c r="AB20" s="298"/>
      <c r="AC20" s="299"/>
      <c r="AD20" s="299"/>
      <c r="AE20" s="299"/>
      <c r="AF20" s="300"/>
      <c r="AG20" s="298"/>
      <c r="AH20" s="299"/>
      <c r="AI20" s="299"/>
      <c r="AJ20" s="299"/>
      <c r="AK20" s="300"/>
      <c r="AL20" s="301"/>
    </row>
    <row r="21" spans="1:38" ht="20.25" customHeight="1">
      <c r="A21" s="298"/>
      <c r="B21" s="299"/>
      <c r="C21" s="300"/>
      <c r="D21" s="298"/>
      <c r="E21" s="299"/>
      <c r="F21" s="299"/>
      <c r="G21" s="299"/>
      <c r="H21" s="300"/>
      <c r="I21" s="298"/>
      <c r="J21" s="299"/>
      <c r="K21" s="299"/>
      <c r="L21" s="299"/>
      <c r="M21" s="300"/>
      <c r="N21" s="298"/>
      <c r="O21" s="299"/>
      <c r="P21" s="299"/>
      <c r="Q21" s="299"/>
      <c r="R21" s="300"/>
      <c r="S21" s="301"/>
      <c r="T21" s="298"/>
      <c r="U21" s="299"/>
      <c r="V21" s="300"/>
      <c r="W21" s="298"/>
      <c r="X21" s="299"/>
      <c r="Y21" s="299"/>
      <c r="Z21" s="299"/>
      <c r="AA21" s="300"/>
      <c r="AB21" s="298"/>
      <c r="AC21" s="299"/>
      <c r="AD21" s="299"/>
      <c r="AE21" s="299"/>
      <c r="AF21" s="300"/>
      <c r="AG21" s="298"/>
      <c r="AH21" s="299"/>
      <c r="AI21" s="299"/>
      <c r="AJ21" s="299"/>
      <c r="AK21" s="300"/>
      <c r="AL21" s="301"/>
    </row>
    <row r="22" spans="1:38" ht="20.25" customHeight="1">
      <c r="A22" s="298"/>
      <c r="B22" s="299"/>
      <c r="C22" s="300"/>
      <c r="D22" s="298"/>
      <c r="E22" s="299"/>
      <c r="F22" s="299"/>
      <c r="G22" s="299"/>
      <c r="H22" s="300"/>
      <c r="I22" s="298"/>
      <c r="J22" s="299"/>
      <c r="K22" s="299"/>
      <c r="L22" s="299"/>
      <c r="M22" s="300"/>
      <c r="N22" s="298"/>
      <c r="O22" s="299"/>
      <c r="P22" s="299"/>
      <c r="Q22" s="299"/>
      <c r="R22" s="300"/>
      <c r="S22" s="301"/>
      <c r="T22" s="298"/>
      <c r="U22" s="299"/>
      <c r="V22" s="300"/>
      <c r="W22" s="298"/>
      <c r="X22" s="299"/>
      <c r="Y22" s="299"/>
      <c r="Z22" s="299"/>
      <c r="AA22" s="300"/>
      <c r="AB22" s="298"/>
      <c r="AC22" s="299"/>
      <c r="AD22" s="299"/>
      <c r="AE22" s="299"/>
      <c r="AF22" s="300"/>
      <c r="AG22" s="298"/>
      <c r="AH22" s="299"/>
      <c r="AI22" s="299"/>
      <c r="AJ22" s="299"/>
      <c r="AK22" s="300"/>
      <c r="AL22" s="301"/>
    </row>
    <row r="23" spans="1:38" ht="20.25" customHeight="1">
      <c r="A23" s="298"/>
      <c r="B23" s="299"/>
      <c r="C23" s="300"/>
      <c r="D23" s="298"/>
      <c r="E23" s="299"/>
      <c r="F23" s="299"/>
      <c r="G23" s="299"/>
      <c r="H23" s="300"/>
      <c r="I23" s="298"/>
      <c r="J23" s="299"/>
      <c r="K23" s="299"/>
      <c r="L23" s="299"/>
      <c r="M23" s="300"/>
      <c r="N23" s="298"/>
      <c r="O23" s="299"/>
      <c r="P23" s="299"/>
      <c r="Q23" s="299"/>
      <c r="R23" s="300"/>
      <c r="S23" s="301"/>
      <c r="T23" s="298"/>
      <c r="U23" s="299"/>
      <c r="V23" s="300"/>
      <c r="W23" s="298"/>
      <c r="X23" s="299"/>
      <c r="Y23" s="299"/>
      <c r="Z23" s="299"/>
      <c r="AA23" s="300"/>
      <c r="AB23" s="298"/>
      <c r="AC23" s="299"/>
      <c r="AD23" s="299"/>
      <c r="AE23" s="299"/>
      <c r="AF23" s="300"/>
      <c r="AG23" s="298"/>
      <c r="AH23" s="299"/>
      <c r="AI23" s="299"/>
      <c r="AJ23" s="299"/>
      <c r="AK23" s="300"/>
      <c r="AL23" s="301"/>
    </row>
    <row r="24" spans="1:38" ht="20.25" customHeight="1">
      <c r="A24" s="298"/>
      <c r="B24" s="299"/>
      <c r="C24" s="300"/>
      <c r="D24" s="298"/>
      <c r="E24" s="299"/>
      <c r="F24" s="299"/>
      <c r="G24" s="299"/>
      <c r="H24" s="300"/>
      <c r="I24" s="298"/>
      <c r="J24" s="299"/>
      <c r="K24" s="299"/>
      <c r="L24" s="299"/>
      <c r="M24" s="300"/>
      <c r="N24" s="298"/>
      <c r="O24" s="299"/>
      <c r="P24" s="299"/>
      <c r="Q24" s="299"/>
      <c r="R24" s="300"/>
      <c r="S24" s="301"/>
      <c r="T24" s="298"/>
      <c r="U24" s="299"/>
      <c r="V24" s="300"/>
      <c r="W24" s="298"/>
      <c r="X24" s="299"/>
      <c r="Y24" s="299"/>
      <c r="Z24" s="299"/>
      <c r="AA24" s="300"/>
      <c r="AB24" s="298"/>
      <c r="AC24" s="299"/>
      <c r="AD24" s="299"/>
      <c r="AE24" s="299"/>
      <c r="AF24" s="300"/>
      <c r="AG24" s="298"/>
      <c r="AH24" s="299"/>
      <c r="AI24" s="299"/>
      <c r="AJ24" s="299"/>
      <c r="AK24" s="300"/>
      <c r="AL24" s="301"/>
    </row>
  </sheetData>
  <mergeCells count="18">
    <mergeCell ref="B8:R9"/>
    <mergeCell ref="Q3:S3"/>
    <mergeCell ref="T2:AL2"/>
    <mergeCell ref="U8:AK9"/>
    <mergeCell ref="T10:T11"/>
    <mergeCell ref="U10:U11"/>
    <mergeCell ref="V10:V11"/>
    <mergeCell ref="W10:AA10"/>
    <mergeCell ref="AB10:AF10"/>
    <mergeCell ref="AL10:AL11"/>
    <mergeCell ref="AG10:AK10"/>
    <mergeCell ref="N10:R10"/>
    <mergeCell ref="S10:S11"/>
    <mergeCell ref="A10:A11"/>
    <mergeCell ref="B10:B11"/>
    <mergeCell ref="C10:C11"/>
    <mergeCell ref="D10:H10"/>
    <mergeCell ref="I10:M10"/>
  </mergeCells>
  <phoneticPr fontId="2"/>
  <printOptions horizontalCentered="1" verticalCentered="1"/>
  <pageMargins left="0.98425196850393704" right="0.98425196850393704" top="0.98425196850393704" bottom="0.98425196850393704" header="0.51181102362204722" footer="0.51181102362204722"/>
  <pageSetup paperSize="9" orientation="landscape"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BR33"/>
  <sheetViews>
    <sheetView view="pageBreakPreview" zoomScaleNormal="100" zoomScaleSheetLayoutView="100" workbookViewId="0">
      <selection sqref="A1:C1"/>
    </sheetView>
  </sheetViews>
  <sheetFormatPr defaultRowHeight="15" customHeight="1"/>
  <cols>
    <col min="1" max="1" width="3.875" style="178" customWidth="1"/>
    <col min="2" max="2" width="9.5" style="178" customWidth="1"/>
    <col min="3" max="3" width="10.75" style="178" customWidth="1"/>
    <col min="4" max="4" width="5.875" style="178" customWidth="1"/>
    <col min="5" max="37" width="3.125" style="178" customWidth="1"/>
    <col min="38" max="38" width="3.75" style="178" customWidth="1"/>
    <col min="39" max="39" width="3.875" style="178" customWidth="1"/>
    <col min="40" max="40" width="17.625" style="178" customWidth="1"/>
    <col min="41" max="41" width="10.875" style="178" customWidth="1"/>
    <col min="42" max="42" width="5.875" style="178" customWidth="1"/>
    <col min="43" max="69" width="3.125" style="178" customWidth="1"/>
    <col min="70" max="70" width="3.625" style="178" customWidth="1"/>
    <col min="71" max="16384" width="9" style="178"/>
  </cols>
  <sheetData>
    <row r="1" spans="1:70" s="176" customFormat="1" ht="24.75" customHeight="1">
      <c r="A1" s="2197" t="s">
        <v>1935</v>
      </c>
      <c r="B1" s="2197"/>
      <c r="C1" s="2197"/>
      <c r="D1" s="1306"/>
      <c r="E1" s="1306"/>
      <c r="F1" s="1306"/>
      <c r="G1" s="1306"/>
      <c r="H1" s="1306"/>
      <c r="I1" s="311" t="s">
        <v>38</v>
      </c>
      <c r="J1" s="1306"/>
      <c r="K1" s="1306"/>
      <c r="L1" s="1306"/>
      <c r="M1" s="1306"/>
      <c r="N1" s="1306"/>
      <c r="O1" s="1306"/>
      <c r="P1" s="1306"/>
      <c r="Q1" s="1306"/>
      <c r="R1" s="1306"/>
      <c r="S1" s="1306"/>
      <c r="T1" s="1306"/>
      <c r="U1" s="1306"/>
      <c r="V1" s="1306"/>
      <c r="W1" s="1306"/>
      <c r="X1" s="1306"/>
      <c r="Y1" s="312"/>
      <c r="Z1" s="312"/>
      <c r="AA1" s="312"/>
      <c r="AB1" s="312"/>
      <c r="AC1" s="312"/>
      <c r="AD1" s="312"/>
      <c r="AE1" s="312"/>
      <c r="AF1" s="312"/>
      <c r="AG1" s="312"/>
      <c r="AH1" s="312"/>
      <c r="AI1" s="312"/>
      <c r="AJ1" s="312"/>
      <c r="AK1" s="312"/>
      <c r="AL1" s="312"/>
      <c r="AM1" s="2202" t="str">
        <f>A1</f>
        <v>営繕第4号様式</v>
      </c>
      <c r="AN1" s="2202"/>
      <c r="AO1" s="2203" t="s">
        <v>38</v>
      </c>
      <c r="AP1" s="2203"/>
      <c r="AQ1" s="2203"/>
      <c r="AR1" s="2203"/>
      <c r="AS1" s="2203"/>
      <c r="AT1" s="2203"/>
      <c r="AU1" s="2203"/>
      <c r="AV1" s="2203"/>
      <c r="AW1" s="2203"/>
      <c r="AX1" s="2203"/>
      <c r="AY1" s="2203"/>
      <c r="AZ1" s="2203"/>
      <c r="BA1" s="2203"/>
      <c r="BB1" s="2203"/>
      <c r="BC1" s="2203"/>
      <c r="BD1" s="2203"/>
      <c r="BE1" s="2203"/>
      <c r="BF1" s="2203"/>
      <c r="BG1" s="2203"/>
      <c r="BH1" s="2203"/>
      <c r="BI1" s="1631"/>
      <c r="BJ1" s="1631"/>
      <c r="BK1" s="312"/>
      <c r="BL1" s="312"/>
      <c r="BM1" s="312"/>
      <c r="BN1" s="312"/>
      <c r="BO1" s="312"/>
      <c r="BP1" s="312"/>
      <c r="BQ1" s="312"/>
      <c r="BR1" s="145" t="s">
        <v>398</v>
      </c>
    </row>
    <row r="2" spans="1:70" ht="15" customHeight="1">
      <c r="A2" s="2225" t="s">
        <v>2</v>
      </c>
      <c r="B2" s="2234" t="str">
        <f>+入力欄!D16</f>
        <v>○○○○○○工事（Ｒ６－１)</v>
      </c>
      <c r="C2" s="2235"/>
      <c r="D2" s="2216" t="s">
        <v>39</v>
      </c>
      <c r="E2" s="2240" t="str">
        <f>+入力欄!M21</f>
        <v>自　令和６年４月２日</v>
      </c>
      <c r="F2" s="2241"/>
      <c r="G2" s="2241"/>
      <c r="H2" s="2241"/>
      <c r="I2" s="2241"/>
      <c r="J2" s="2242"/>
      <c r="K2" s="2229" t="s">
        <v>40</v>
      </c>
      <c r="L2" s="2230"/>
      <c r="M2" s="2230"/>
      <c r="N2" s="2230"/>
      <c r="O2" s="2230"/>
      <c r="P2" s="2257">
        <f>+入力欄!D23</f>
        <v>123456789</v>
      </c>
      <c r="Q2" s="2258"/>
      <c r="R2" s="2258"/>
      <c r="S2" s="2258"/>
      <c r="T2" s="2258"/>
      <c r="U2" s="2259"/>
      <c r="V2" s="2225" t="s">
        <v>609</v>
      </c>
      <c r="W2" s="2204" t="s">
        <v>201</v>
      </c>
      <c r="X2" s="2205"/>
      <c r="Y2" s="2248" t="str">
        <f>+入力欄!$M$26</f>
        <v>沖縄県那覇市○○－○　○○ビル○階</v>
      </c>
      <c r="Z2" s="2249"/>
      <c r="AA2" s="2249"/>
      <c r="AB2" s="2249"/>
      <c r="AC2" s="2249"/>
      <c r="AD2" s="2249"/>
      <c r="AE2" s="2249"/>
      <c r="AF2" s="2249"/>
      <c r="AG2" s="2249"/>
      <c r="AH2" s="2249"/>
      <c r="AI2" s="2249"/>
      <c r="AJ2" s="2249"/>
      <c r="AK2" s="2249"/>
      <c r="AL2" s="2250"/>
      <c r="AM2" s="2225" t="s">
        <v>2</v>
      </c>
      <c r="AN2" s="2205" t="s">
        <v>514</v>
      </c>
      <c r="AO2" s="2211"/>
      <c r="AP2" s="2216" t="s">
        <v>39</v>
      </c>
      <c r="AQ2" s="2204" t="s">
        <v>1782</v>
      </c>
      <c r="AR2" s="2205"/>
      <c r="AS2" s="2205"/>
      <c r="AT2" s="2205"/>
      <c r="AU2" s="2205"/>
      <c r="AV2" s="2211"/>
      <c r="AW2" s="2229" t="s">
        <v>40</v>
      </c>
      <c r="AX2" s="2230"/>
      <c r="AY2" s="2230"/>
      <c r="AZ2" s="2230"/>
      <c r="BA2" s="2230"/>
      <c r="BB2" s="2229" t="s">
        <v>515</v>
      </c>
      <c r="BC2" s="2230"/>
      <c r="BD2" s="2230"/>
      <c r="BE2" s="2230"/>
      <c r="BF2" s="2230"/>
      <c r="BG2" s="2231"/>
      <c r="BH2" s="2225" t="s">
        <v>609</v>
      </c>
      <c r="BI2" s="2204" t="s">
        <v>201</v>
      </c>
      <c r="BJ2" s="2205"/>
      <c r="BK2" s="313" t="s">
        <v>400</v>
      </c>
      <c r="BL2" s="1304"/>
      <c r="BM2" s="1304"/>
      <c r="BN2" s="1304"/>
      <c r="BO2" s="1304"/>
      <c r="BP2" s="1304"/>
      <c r="BQ2" s="1304"/>
      <c r="BR2" s="1305"/>
    </row>
    <row r="3" spans="1:70" ht="15" customHeight="1">
      <c r="A3" s="2226"/>
      <c r="B3" s="2236"/>
      <c r="C3" s="2237"/>
      <c r="D3" s="2217"/>
      <c r="E3" s="2243" t="str">
        <f>+入力欄!M22</f>
        <v>至　令和６年９月３０日</v>
      </c>
      <c r="F3" s="2244"/>
      <c r="G3" s="2244"/>
      <c r="H3" s="2244"/>
      <c r="I3" s="2244"/>
      <c r="J3" s="2245"/>
      <c r="K3" s="2209" t="s">
        <v>41</v>
      </c>
      <c r="L3" s="2210"/>
      <c r="M3" s="2210"/>
      <c r="N3" s="2210"/>
      <c r="O3" s="2210"/>
      <c r="P3" s="2209"/>
      <c r="Q3" s="2210"/>
      <c r="R3" s="2210"/>
      <c r="S3" s="2210"/>
      <c r="T3" s="2210"/>
      <c r="U3" s="2219"/>
      <c r="V3" s="2226"/>
      <c r="W3" s="2218" t="s">
        <v>202</v>
      </c>
      <c r="X3" s="2262"/>
      <c r="Y3" s="2251" t="str">
        <f>+入力欄!$M$27</f>
        <v>株式会社　○○建設</v>
      </c>
      <c r="Z3" s="2252"/>
      <c r="AA3" s="2252"/>
      <c r="AB3" s="2252"/>
      <c r="AC3" s="2252"/>
      <c r="AD3" s="2252"/>
      <c r="AE3" s="2252"/>
      <c r="AF3" s="2252"/>
      <c r="AG3" s="2252"/>
      <c r="AH3" s="2252"/>
      <c r="AI3" s="2252"/>
      <c r="AJ3" s="2252"/>
      <c r="AK3" s="2252"/>
      <c r="AL3" s="2253"/>
      <c r="AM3" s="2226"/>
      <c r="AN3" s="2212"/>
      <c r="AO3" s="2213"/>
      <c r="AP3" s="2217"/>
      <c r="AQ3" s="2206" t="s">
        <v>1783</v>
      </c>
      <c r="AR3" s="2207"/>
      <c r="AS3" s="2207"/>
      <c r="AT3" s="2207"/>
      <c r="AU3" s="2207"/>
      <c r="AV3" s="2208"/>
      <c r="AW3" s="2209" t="s">
        <v>41</v>
      </c>
      <c r="AX3" s="2210"/>
      <c r="AY3" s="2210"/>
      <c r="AZ3" s="2210"/>
      <c r="BA3" s="2210"/>
      <c r="BB3" s="2209"/>
      <c r="BC3" s="2210"/>
      <c r="BD3" s="2210"/>
      <c r="BE3" s="2210"/>
      <c r="BF3" s="2210"/>
      <c r="BG3" s="2219"/>
      <c r="BH3" s="2226"/>
      <c r="BI3" s="2218" t="s">
        <v>202</v>
      </c>
      <c r="BJ3" s="2212"/>
      <c r="BK3" s="284" t="s">
        <v>399</v>
      </c>
      <c r="BL3" s="1307"/>
      <c r="BM3" s="1307"/>
      <c r="BN3" s="1307"/>
      <c r="BO3" s="1307"/>
      <c r="BP3" s="1307"/>
      <c r="BQ3" s="1307"/>
      <c r="BR3" s="1308"/>
    </row>
    <row r="4" spans="1:70" ht="15" customHeight="1">
      <c r="A4" s="2227"/>
      <c r="B4" s="2238"/>
      <c r="C4" s="2239"/>
      <c r="D4" s="314" t="s">
        <v>42</v>
      </c>
      <c r="E4" s="2209" t="s">
        <v>1784</v>
      </c>
      <c r="F4" s="2210"/>
      <c r="G4" s="2210"/>
      <c r="H4" s="2210"/>
      <c r="I4" s="2210"/>
      <c r="J4" s="2219"/>
      <c r="K4" s="2220" t="s">
        <v>43</v>
      </c>
      <c r="L4" s="2221"/>
      <c r="M4" s="2221"/>
      <c r="N4" s="2221"/>
      <c r="O4" s="2222"/>
      <c r="P4" s="2260" t="s">
        <v>1785</v>
      </c>
      <c r="Q4" s="2261"/>
      <c r="R4" s="2261"/>
      <c r="S4" s="2261"/>
      <c r="T4" s="2261"/>
      <c r="U4" s="2261"/>
      <c r="V4" s="2227"/>
      <c r="W4" s="2228" t="s">
        <v>196</v>
      </c>
      <c r="X4" s="2214"/>
      <c r="Y4" s="2254" t="str">
        <f>+入力欄!$M$28</f>
        <v>代表取締役　△△　△△</v>
      </c>
      <c r="Z4" s="2255"/>
      <c r="AA4" s="2255"/>
      <c r="AB4" s="2255"/>
      <c r="AC4" s="2255"/>
      <c r="AD4" s="2255"/>
      <c r="AE4" s="2255"/>
      <c r="AF4" s="2255"/>
      <c r="AG4" s="2255"/>
      <c r="AH4" s="2255"/>
      <c r="AI4" s="2255"/>
      <c r="AJ4" s="2255"/>
      <c r="AK4" s="2255"/>
      <c r="AL4" s="2256"/>
      <c r="AM4" s="2227"/>
      <c r="AN4" s="2214"/>
      <c r="AO4" s="2215"/>
      <c r="AP4" s="314" t="s">
        <v>42</v>
      </c>
      <c r="AQ4" s="2209" t="s">
        <v>1786</v>
      </c>
      <c r="AR4" s="2210"/>
      <c r="AS4" s="2210"/>
      <c r="AT4" s="2210"/>
      <c r="AU4" s="2210"/>
      <c r="AV4" s="2219"/>
      <c r="AW4" s="2220" t="s">
        <v>43</v>
      </c>
      <c r="AX4" s="2221"/>
      <c r="AY4" s="2221"/>
      <c r="AZ4" s="2221"/>
      <c r="BA4" s="2222"/>
      <c r="BB4" s="2220" t="s">
        <v>1775</v>
      </c>
      <c r="BC4" s="2221"/>
      <c r="BD4" s="2221"/>
      <c r="BE4" s="2221"/>
      <c r="BF4" s="2221"/>
      <c r="BG4" s="2221"/>
      <c r="BH4" s="2227"/>
      <c r="BI4" s="2228" t="s">
        <v>196</v>
      </c>
      <c r="BJ4" s="2214"/>
      <c r="BK4" s="315" t="s">
        <v>471</v>
      </c>
      <c r="BL4" s="1303"/>
      <c r="BM4" s="1303"/>
      <c r="BN4" s="1303"/>
      <c r="BO4" s="1303"/>
      <c r="BP4" s="1303"/>
      <c r="BQ4" s="1303"/>
      <c r="BR4" s="1309"/>
    </row>
    <row r="5" spans="1:70" ht="15" customHeight="1">
      <c r="A5" s="1312" t="s">
        <v>45</v>
      </c>
      <c r="B5" s="1302" t="s">
        <v>46</v>
      </c>
      <c r="C5" s="1312" t="s">
        <v>1607</v>
      </c>
      <c r="D5" s="1301" t="s">
        <v>47</v>
      </c>
      <c r="E5" s="2165" t="s">
        <v>48</v>
      </c>
      <c r="F5" s="2223"/>
      <c r="G5" s="2224"/>
      <c r="H5" s="2165" t="s">
        <v>48</v>
      </c>
      <c r="I5" s="2223"/>
      <c r="J5" s="2224"/>
      <c r="K5" s="2165" t="s">
        <v>48</v>
      </c>
      <c r="L5" s="2223"/>
      <c r="M5" s="2224"/>
      <c r="N5" s="2165" t="s">
        <v>48</v>
      </c>
      <c r="O5" s="2223"/>
      <c r="P5" s="2224"/>
      <c r="Q5" s="2165" t="s">
        <v>48</v>
      </c>
      <c r="R5" s="2223"/>
      <c r="S5" s="2224"/>
      <c r="T5" s="2165" t="s">
        <v>48</v>
      </c>
      <c r="U5" s="2223"/>
      <c r="V5" s="2224"/>
      <c r="W5" s="2165" t="s">
        <v>48</v>
      </c>
      <c r="X5" s="2223"/>
      <c r="Y5" s="2224"/>
      <c r="Z5" s="2165" t="s">
        <v>48</v>
      </c>
      <c r="AA5" s="2223"/>
      <c r="AB5" s="2224"/>
      <c r="AC5" s="2165" t="s">
        <v>48</v>
      </c>
      <c r="AD5" s="2223"/>
      <c r="AE5" s="2224"/>
      <c r="AF5" s="2165" t="s">
        <v>48</v>
      </c>
      <c r="AG5" s="2223"/>
      <c r="AH5" s="2224"/>
      <c r="AI5" s="2165" t="s">
        <v>48</v>
      </c>
      <c r="AJ5" s="2223"/>
      <c r="AK5" s="2224"/>
      <c r="AL5" s="316">
        <v>100</v>
      </c>
      <c r="AM5" s="1312" t="s">
        <v>45</v>
      </c>
      <c r="AN5" s="1302" t="s">
        <v>46</v>
      </c>
      <c r="AO5" s="1312" t="s">
        <v>1607</v>
      </c>
      <c r="AP5" s="1301" t="s">
        <v>47</v>
      </c>
      <c r="AQ5" s="2165" t="s">
        <v>48</v>
      </c>
      <c r="AR5" s="2223"/>
      <c r="AS5" s="2224"/>
      <c r="AT5" s="2165" t="s">
        <v>48</v>
      </c>
      <c r="AU5" s="2223"/>
      <c r="AV5" s="2224"/>
      <c r="AW5" s="2165" t="s">
        <v>48</v>
      </c>
      <c r="AX5" s="2223"/>
      <c r="AY5" s="2224"/>
      <c r="AZ5" s="2165" t="s">
        <v>48</v>
      </c>
      <c r="BA5" s="2223"/>
      <c r="BB5" s="2224"/>
      <c r="BC5" s="2165" t="s">
        <v>48</v>
      </c>
      <c r="BD5" s="2223"/>
      <c r="BE5" s="2224"/>
      <c r="BF5" s="2165" t="s">
        <v>48</v>
      </c>
      <c r="BG5" s="2223"/>
      <c r="BH5" s="2224"/>
      <c r="BI5" s="2165" t="s">
        <v>48</v>
      </c>
      <c r="BJ5" s="2223"/>
      <c r="BK5" s="2224"/>
      <c r="BL5" s="2165" t="s">
        <v>48</v>
      </c>
      <c r="BM5" s="2223"/>
      <c r="BN5" s="2224"/>
      <c r="BO5" s="2165" t="s">
        <v>48</v>
      </c>
      <c r="BP5" s="2223"/>
      <c r="BQ5" s="2224"/>
      <c r="BR5" s="316">
        <v>100</v>
      </c>
    </row>
    <row r="6" spans="1:70" ht="15" customHeight="1">
      <c r="A6" s="317"/>
      <c r="B6" s="318"/>
      <c r="C6" s="319"/>
      <c r="D6" s="320"/>
      <c r="E6" s="321"/>
      <c r="F6" s="322"/>
      <c r="G6" s="323"/>
      <c r="H6" s="321"/>
      <c r="I6" s="322"/>
      <c r="J6" s="323"/>
      <c r="K6" s="321"/>
      <c r="L6" s="322"/>
      <c r="M6" s="323"/>
      <c r="N6" s="321"/>
      <c r="O6" s="322"/>
      <c r="P6" s="323"/>
      <c r="Q6" s="321"/>
      <c r="R6" s="322"/>
      <c r="S6" s="323"/>
      <c r="T6" s="321"/>
      <c r="U6" s="322"/>
      <c r="V6" s="323"/>
      <c r="W6" s="321"/>
      <c r="X6" s="322"/>
      <c r="Y6" s="323"/>
      <c r="Z6" s="321"/>
      <c r="AA6" s="322"/>
      <c r="AB6" s="323"/>
      <c r="AC6" s="321"/>
      <c r="AD6" s="322"/>
      <c r="AE6" s="323"/>
      <c r="AF6" s="321"/>
      <c r="AG6" s="322"/>
      <c r="AH6" s="323"/>
      <c r="AI6" s="321"/>
      <c r="AJ6" s="322"/>
      <c r="AK6" s="323"/>
      <c r="AL6" s="324" t="s">
        <v>49</v>
      </c>
      <c r="AM6" s="317"/>
      <c r="AN6" s="325" t="s">
        <v>438</v>
      </c>
      <c r="AO6" s="325"/>
      <c r="AP6" s="320"/>
      <c r="AQ6" s="326"/>
      <c r="AR6" s="327"/>
      <c r="AS6" s="328"/>
      <c r="AT6" s="326"/>
      <c r="AU6" s="327"/>
      <c r="AV6" s="328"/>
      <c r="AW6" s="326"/>
      <c r="AX6" s="327"/>
      <c r="AY6" s="328"/>
      <c r="AZ6" s="326"/>
      <c r="BA6" s="327"/>
      <c r="BB6" s="328"/>
      <c r="BC6" s="326"/>
      <c r="BD6" s="327"/>
      <c r="BE6" s="328"/>
      <c r="BF6" s="326"/>
      <c r="BG6" s="327"/>
      <c r="BH6" s="328"/>
      <c r="BI6" s="326"/>
      <c r="BJ6" s="327"/>
      <c r="BK6" s="328"/>
      <c r="BL6" s="326"/>
      <c r="BM6" s="327"/>
      <c r="BN6" s="328"/>
      <c r="BO6" s="326"/>
      <c r="BP6" s="327"/>
      <c r="BQ6" s="328"/>
      <c r="BR6" s="324" t="s">
        <v>49</v>
      </c>
    </row>
    <row r="7" spans="1:70" ht="15" customHeight="1">
      <c r="A7" s="329"/>
      <c r="B7" s="330"/>
      <c r="C7" s="331"/>
      <c r="D7" s="332"/>
      <c r="E7" s="333"/>
      <c r="F7" s="334"/>
      <c r="G7" s="335"/>
      <c r="H7" s="333"/>
      <c r="I7" s="334"/>
      <c r="J7" s="335"/>
      <c r="K7" s="333"/>
      <c r="L7" s="334"/>
      <c r="M7" s="335"/>
      <c r="N7" s="333"/>
      <c r="O7" s="334"/>
      <c r="P7" s="335"/>
      <c r="Q7" s="333"/>
      <c r="R7" s="334"/>
      <c r="S7" s="335"/>
      <c r="T7" s="333"/>
      <c r="U7" s="334"/>
      <c r="V7" s="335"/>
      <c r="W7" s="333"/>
      <c r="X7" s="334"/>
      <c r="Y7" s="335"/>
      <c r="Z7" s="333"/>
      <c r="AA7" s="334"/>
      <c r="AB7" s="335"/>
      <c r="AC7" s="333"/>
      <c r="AD7" s="334"/>
      <c r="AE7" s="335"/>
      <c r="AF7" s="333"/>
      <c r="AG7" s="334"/>
      <c r="AH7" s="335"/>
      <c r="AI7" s="333"/>
      <c r="AJ7" s="334"/>
      <c r="AK7" s="335"/>
      <c r="AL7" s="336">
        <v>90</v>
      </c>
      <c r="AM7" s="329"/>
      <c r="AN7" s="337" t="s">
        <v>439</v>
      </c>
      <c r="AO7" s="337"/>
      <c r="AP7" s="332"/>
      <c r="AQ7" s="338"/>
      <c r="AR7" s="339"/>
      <c r="AS7" s="340"/>
      <c r="AT7" s="338"/>
      <c r="AU7" s="339"/>
      <c r="AV7" s="340"/>
      <c r="AW7" s="338"/>
      <c r="AX7" s="339"/>
      <c r="AY7" s="340"/>
      <c r="AZ7" s="338"/>
      <c r="BA7" s="339"/>
      <c r="BB7" s="340"/>
      <c r="BC7" s="338"/>
      <c r="BD7" s="339"/>
      <c r="BE7" s="340"/>
      <c r="BF7" s="338"/>
      <c r="BG7" s="339"/>
      <c r="BH7" s="340"/>
      <c r="BI7" s="338"/>
      <c r="BJ7" s="339"/>
      <c r="BK7" s="340"/>
      <c r="BL7" s="338"/>
      <c r="BM7" s="339"/>
      <c r="BN7" s="340"/>
      <c r="BO7" s="338"/>
      <c r="BP7" s="339"/>
      <c r="BQ7" s="340"/>
      <c r="BR7" s="336">
        <v>90</v>
      </c>
    </row>
    <row r="8" spans="1:70" ht="15" customHeight="1">
      <c r="A8" s="329"/>
      <c r="B8" s="330"/>
      <c r="C8" s="331"/>
      <c r="D8" s="332"/>
      <c r="E8" s="333"/>
      <c r="F8" s="334"/>
      <c r="G8" s="335"/>
      <c r="H8" s="333"/>
      <c r="I8" s="334"/>
      <c r="J8" s="335"/>
      <c r="K8" s="333"/>
      <c r="L8" s="334"/>
      <c r="M8" s="335"/>
      <c r="N8" s="333"/>
      <c r="O8" s="334"/>
      <c r="P8" s="335"/>
      <c r="Q8" s="333"/>
      <c r="R8" s="334"/>
      <c r="S8" s="335"/>
      <c r="T8" s="333"/>
      <c r="U8" s="334"/>
      <c r="V8" s="335"/>
      <c r="W8" s="333"/>
      <c r="X8" s="334"/>
      <c r="Y8" s="335"/>
      <c r="Z8" s="333"/>
      <c r="AA8" s="334"/>
      <c r="AB8" s="335"/>
      <c r="AC8" s="333"/>
      <c r="AD8" s="334"/>
      <c r="AE8" s="335"/>
      <c r="AF8" s="333"/>
      <c r="AG8" s="334"/>
      <c r="AH8" s="335"/>
      <c r="AI8" s="333"/>
      <c r="AJ8" s="334"/>
      <c r="AK8" s="335"/>
      <c r="AL8" s="341"/>
      <c r="AM8" s="329"/>
      <c r="AN8" s="337" t="s">
        <v>440</v>
      </c>
      <c r="AO8" s="337"/>
      <c r="AP8" s="332"/>
      <c r="AQ8" s="338"/>
      <c r="AR8" s="339"/>
      <c r="AS8" s="340"/>
      <c r="AT8" s="338"/>
      <c r="AU8" s="339"/>
      <c r="AV8" s="340"/>
      <c r="AW8" s="338"/>
      <c r="AX8" s="339"/>
      <c r="AY8" s="340"/>
      <c r="AZ8" s="338"/>
      <c r="BA8" s="339"/>
      <c r="BB8" s="340"/>
      <c r="BC8" s="338"/>
      <c r="BD8" s="339"/>
      <c r="BE8" s="340"/>
      <c r="BF8" s="338"/>
      <c r="BG8" s="339"/>
      <c r="BH8" s="340"/>
      <c r="BI8" s="338"/>
      <c r="BJ8" s="339"/>
      <c r="BK8" s="340"/>
      <c r="BL8" s="338"/>
      <c r="BM8" s="339"/>
      <c r="BN8" s="340"/>
      <c r="BO8" s="338"/>
      <c r="BP8" s="339"/>
      <c r="BQ8" s="340"/>
      <c r="BR8" s="341"/>
    </row>
    <row r="9" spans="1:70" ht="15" customHeight="1">
      <c r="A9" s="329"/>
      <c r="B9" s="330"/>
      <c r="C9" s="331"/>
      <c r="D9" s="332"/>
      <c r="E9" s="333"/>
      <c r="F9" s="334"/>
      <c r="G9" s="335"/>
      <c r="H9" s="333"/>
      <c r="I9" s="334"/>
      <c r="J9" s="335"/>
      <c r="K9" s="333"/>
      <c r="L9" s="334"/>
      <c r="M9" s="335"/>
      <c r="N9" s="333"/>
      <c r="O9" s="334"/>
      <c r="P9" s="335"/>
      <c r="Q9" s="333"/>
      <c r="R9" s="334"/>
      <c r="S9" s="335"/>
      <c r="T9" s="333"/>
      <c r="U9" s="334"/>
      <c r="V9" s="335"/>
      <c r="W9" s="333"/>
      <c r="X9" s="334"/>
      <c r="Y9" s="335"/>
      <c r="Z9" s="333"/>
      <c r="AA9" s="334"/>
      <c r="AB9" s="335"/>
      <c r="AC9" s="333"/>
      <c r="AD9" s="334"/>
      <c r="AE9" s="335"/>
      <c r="AF9" s="333"/>
      <c r="AG9" s="334"/>
      <c r="AH9" s="335"/>
      <c r="AI9" s="333"/>
      <c r="AJ9" s="334"/>
      <c r="AK9" s="335"/>
      <c r="AL9" s="336">
        <v>80</v>
      </c>
      <c r="AM9" s="329"/>
      <c r="AN9" s="318"/>
      <c r="AO9" s="317"/>
      <c r="AP9" s="332"/>
      <c r="AQ9" s="338"/>
      <c r="AR9" s="339"/>
      <c r="AS9" s="340"/>
      <c r="AT9" s="338"/>
      <c r="AU9" s="339"/>
      <c r="AV9" s="340"/>
      <c r="AW9" s="338"/>
      <c r="AX9" s="339"/>
      <c r="AY9" s="340"/>
      <c r="AZ9" s="338"/>
      <c r="BA9" s="339"/>
      <c r="BB9" s="340"/>
      <c r="BC9" s="338"/>
      <c r="BD9" s="339"/>
      <c r="BE9" s="340"/>
      <c r="BF9" s="338"/>
      <c r="BG9" s="339"/>
      <c r="BH9" s="340"/>
      <c r="BI9" s="338"/>
      <c r="BJ9" s="339"/>
      <c r="BK9" s="340"/>
      <c r="BL9" s="338"/>
      <c r="BM9" s="339"/>
      <c r="BN9" s="340"/>
      <c r="BO9" s="338"/>
      <c r="BP9" s="339"/>
      <c r="BQ9" s="340"/>
      <c r="BR9" s="336">
        <v>80</v>
      </c>
    </row>
    <row r="10" spans="1:70" ht="15" customHeight="1">
      <c r="A10" s="329"/>
      <c r="B10" s="330"/>
      <c r="C10" s="331"/>
      <c r="D10" s="332"/>
      <c r="E10" s="333"/>
      <c r="F10" s="334"/>
      <c r="G10" s="335"/>
      <c r="H10" s="333"/>
      <c r="I10" s="334"/>
      <c r="J10" s="335"/>
      <c r="K10" s="333"/>
      <c r="L10" s="334"/>
      <c r="M10" s="335"/>
      <c r="N10" s="333"/>
      <c r="O10" s="334"/>
      <c r="P10" s="335"/>
      <c r="Q10" s="333"/>
      <c r="R10" s="334"/>
      <c r="S10" s="335"/>
      <c r="T10" s="333"/>
      <c r="U10" s="334"/>
      <c r="V10" s="335"/>
      <c r="W10" s="333"/>
      <c r="X10" s="334"/>
      <c r="Y10" s="335"/>
      <c r="Z10" s="333"/>
      <c r="AA10" s="334"/>
      <c r="AB10" s="335"/>
      <c r="AC10" s="333"/>
      <c r="AD10" s="334"/>
      <c r="AE10" s="335"/>
      <c r="AF10" s="333"/>
      <c r="AG10" s="334"/>
      <c r="AH10" s="335"/>
      <c r="AI10" s="333"/>
      <c r="AJ10" s="334"/>
      <c r="AK10" s="335"/>
      <c r="AL10" s="341"/>
      <c r="AM10" s="329"/>
      <c r="AN10" s="330"/>
      <c r="AO10" s="329"/>
      <c r="AP10" s="332"/>
      <c r="AQ10" s="338"/>
      <c r="AR10" s="339"/>
      <c r="AS10" s="340"/>
      <c r="AT10" s="338"/>
      <c r="AU10" s="339"/>
      <c r="AV10" s="340"/>
      <c r="AW10" s="338"/>
      <c r="AX10" s="339"/>
      <c r="AY10" s="340"/>
      <c r="AZ10" s="338"/>
      <c r="BA10" s="339"/>
      <c r="BB10" s="340"/>
      <c r="BC10" s="338"/>
      <c r="BD10" s="339"/>
      <c r="BE10" s="340"/>
      <c r="BF10" s="338"/>
      <c r="BG10" s="339"/>
      <c r="BH10" s="340"/>
      <c r="BI10" s="338"/>
      <c r="BJ10" s="339"/>
      <c r="BK10" s="340"/>
      <c r="BL10" s="338"/>
      <c r="BM10" s="339"/>
      <c r="BN10" s="340"/>
      <c r="BO10" s="338"/>
      <c r="BP10" s="339"/>
      <c r="BQ10" s="340"/>
      <c r="BR10" s="341"/>
    </row>
    <row r="11" spans="1:70" ht="15" customHeight="1">
      <c r="A11" s="329"/>
      <c r="B11" s="330"/>
      <c r="C11" s="331"/>
      <c r="D11" s="332"/>
      <c r="E11" s="333"/>
      <c r="F11" s="334"/>
      <c r="G11" s="335"/>
      <c r="H11" s="333"/>
      <c r="I11" s="334"/>
      <c r="J11" s="335"/>
      <c r="K11" s="333"/>
      <c r="L11" s="334"/>
      <c r="M11" s="335"/>
      <c r="N11" s="333"/>
      <c r="O11" s="334"/>
      <c r="P11" s="335"/>
      <c r="Q11" s="333"/>
      <c r="R11" s="334"/>
      <c r="S11" s="335"/>
      <c r="T11" s="333"/>
      <c r="U11" s="334"/>
      <c r="V11" s="335"/>
      <c r="W11" s="333"/>
      <c r="X11" s="334"/>
      <c r="Y11" s="335"/>
      <c r="Z11" s="333"/>
      <c r="AA11" s="334"/>
      <c r="AB11" s="335"/>
      <c r="AC11" s="333"/>
      <c r="AD11" s="334"/>
      <c r="AE11" s="335"/>
      <c r="AF11" s="333"/>
      <c r="AG11" s="334"/>
      <c r="AH11" s="335"/>
      <c r="AI11" s="333"/>
      <c r="AJ11" s="334"/>
      <c r="AK11" s="335"/>
      <c r="AL11" s="336">
        <v>70</v>
      </c>
      <c r="AM11" s="329"/>
      <c r="AN11" s="330"/>
      <c r="AO11" s="329"/>
      <c r="AP11" s="332"/>
      <c r="AQ11" s="338"/>
      <c r="AR11" s="339"/>
      <c r="AS11" s="340"/>
      <c r="AT11" s="338"/>
      <c r="AU11" s="339"/>
      <c r="AV11" s="340"/>
      <c r="AW11" s="338"/>
      <c r="AX11" s="339"/>
      <c r="AY11" s="340"/>
      <c r="AZ11" s="338"/>
      <c r="BA11" s="339"/>
      <c r="BB11" s="340"/>
      <c r="BC11" s="338"/>
      <c r="BD11" s="339"/>
      <c r="BE11" s="340"/>
      <c r="BF11" s="338"/>
      <c r="BG11" s="339"/>
      <c r="BH11" s="340"/>
      <c r="BI11" s="338"/>
      <c r="BJ11" s="339"/>
      <c r="BK11" s="340"/>
      <c r="BL11" s="338"/>
      <c r="BM11" s="339"/>
      <c r="BN11" s="340"/>
      <c r="BO11" s="338"/>
      <c r="BP11" s="339"/>
      <c r="BQ11" s="340"/>
      <c r="BR11" s="336">
        <v>70</v>
      </c>
    </row>
    <row r="12" spans="1:70" ht="15" customHeight="1">
      <c r="A12" s="329"/>
      <c r="B12" s="330"/>
      <c r="C12" s="331"/>
      <c r="D12" s="332"/>
      <c r="E12" s="333"/>
      <c r="F12" s="334"/>
      <c r="G12" s="335"/>
      <c r="H12" s="333"/>
      <c r="I12" s="334"/>
      <c r="J12" s="335"/>
      <c r="K12" s="333"/>
      <c r="L12" s="334"/>
      <c r="M12" s="335"/>
      <c r="N12" s="333"/>
      <c r="O12" s="334"/>
      <c r="P12" s="335"/>
      <c r="Q12" s="333"/>
      <c r="R12" s="334"/>
      <c r="S12" s="335"/>
      <c r="T12" s="333"/>
      <c r="U12" s="334"/>
      <c r="V12" s="335"/>
      <c r="W12" s="333"/>
      <c r="X12" s="334"/>
      <c r="Y12" s="335"/>
      <c r="Z12" s="333"/>
      <c r="AA12" s="334"/>
      <c r="AB12" s="335"/>
      <c r="AC12" s="333"/>
      <c r="AD12" s="334"/>
      <c r="AE12" s="335"/>
      <c r="AF12" s="333"/>
      <c r="AG12" s="334"/>
      <c r="AH12" s="335"/>
      <c r="AI12" s="333"/>
      <c r="AJ12" s="334"/>
      <c r="AK12" s="335"/>
      <c r="AL12" s="341"/>
      <c r="AM12" s="329"/>
      <c r="AN12" s="330"/>
      <c r="AO12" s="329"/>
      <c r="AP12" s="332"/>
      <c r="AQ12" s="338"/>
      <c r="AR12" s="339"/>
      <c r="AS12" s="340"/>
      <c r="AT12" s="338"/>
      <c r="AU12" s="339"/>
      <c r="AV12" s="340"/>
      <c r="AW12" s="338"/>
      <c r="AX12" s="339"/>
      <c r="AY12" s="340"/>
      <c r="AZ12" s="338"/>
      <c r="BA12" s="339"/>
      <c r="BB12" s="340"/>
      <c r="BC12" s="338"/>
      <c r="BD12" s="339"/>
      <c r="BE12" s="340"/>
      <c r="BF12" s="338"/>
      <c r="BG12" s="339"/>
      <c r="BH12" s="340"/>
      <c r="BI12" s="338"/>
      <c r="BJ12" s="339"/>
      <c r="BK12" s="340"/>
      <c r="BL12" s="338"/>
      <c r="BM12" s="339"/>
      <c r="BN12" s="340"/>
      <c r="BO12" s="338"/>
      <c r="BP12" s="339"/>
      <c r="BQ12" s="340"/>
      <c r="BR12" s="341"/>
    </row>
    <row r="13" spans="1:70" ht="15" customHeight="1">
      <c r="A13" s="329"/>
      <c r="B13" s="330"/>
      <c r="C13" s="331"/>
      <c r="D13" s="332"/>
      <c r="E13" s="333"/>
      <c r="F13" s="342"/>
      <c r="G13" s="335"/>
      <c r="H13" s="333"/>
      <c r="I13" s="342"/>
      <c r="J13" s="335"/>
      <c r="K13" s="333"/>
      <c r="L13" s="342"/>
      <c r="M13" s="335"/>
      <c r="N13" s="333"/>
      <c r="O13" s="342"/>
      <c r="P13" s="335"/>
      <c r="Q13" s="333"/>
      <c r="R13" s="342"/>
      <c r="S13" s="335"/>
      <c r="T13" s="333"/>
      <c r="U13" s="342"/>
      <c r="V13" s="335"/>
      <c r="W13" s="333"/>
      <c r="X13" s="342"/>
      <c r="Y13" s="335"/>
      <c r="Z13" s="333"/>
      <c r="AA13" s="342"/>
      <c r="AB13" s="335"/>
      <c r="AC13" s="333"/>
      <c r="AD13" s="342"/>
      <c r="AE13" s="335"/>
      <c r="AF13" s="333"/>
      <c r="AG13" s="342"/>
      <c r="AH13" s="335"/>
      <c r="AI13" s="333"/>
      <c r="AJ13" s="342"/>
      <c r="AK13" s="335"/>
      <c r="AL13" s="336">
        <v>60</v>
      </c>
      <c r="AM13" s="329"/>
      <c r="AN13" s="330"/>
      <c r="AO13" s="329"/>
      <c r="AP13" s="332"/>
      <c r="AQ13" s="338"/>
      <c r="AR13" s="343"/>
      <c r="AS13" s="340"/>
      <c r="AT13" s="338"/>
      <c r="AU13" s="343"/>
      <c r="AV13" s="340"/>
      <c r="AW13" s="338"/>
      <c r="AX13" s="343"/>
      <c r="AY13" s="340"/>
      <c r="AZ13" s="338"/>
      <c r="BA13" s="343"/>
      <c r="BB13" s="340"/>
      <c r="BC13" s="338"/>
      <c r="BD13" s="343"/>
      <c r="BE13" s="340"/>
      <c r="BF13" s="338"/>
      <c r="BG13" s="343"/>
      <c r="BH13" s="340"/>
      <c r="BI13" s="338"/>
      <c r="BJ13" s="343"/>
      <c r="BK13" s="340"/>
      <c r="BL13" s="338"/>
      <c r="BM13" s="343"/>
      <c r="BN13" s="340"/>
      <c r="BO13" s="338"/>
      <c r="BP13" s="343"/>
      <c r="BQ13" s="340"/>
      <c r="BR13" s="336">
        <v>60</v>
      </c>
    </row>
    <row r="14" spans="1:70" ht="15" customHeight="1">
      <c r="A14" s="329"/>
      <c r="B14" s="330"/>
      <c r="C14" s="331"/>
      <c r="D14" s="332"/>
      <c r="E14" s="344"/>
      <c r="F14" s="342"/>
      <c r="G14" s="335"/>
      <c r="H14" s="344"/>
      <c r="I14" s="342"/>
      <c r="J14" s="335"/>
      <c r="K14" s="344"/>
      <c r="L14" s="342"/>
      <c r="M14" s="335"/>
      <c r="N14" s="344"/>
      <c r="O14" s="342"/>
      <c r="P14" s="335"/>
      <c r="Q14" s="344"/>
      <c r="R14" s="342"/>
      <c r="S14" s="335"/>
      <c r="T14" s="344"/>
      <c r="U14" s="342"/>
      <c r="V14" s="335"/>
      <c r="W14" s="344"/>
      <c r="X14" s="342"/>
      <c r="Y14" s="335"/>
      <c r="Z14" s="344"/>
      <c r="AA14" s="342"/>
      <c r="AB14" s="335"/>
      <c r="AC14" s="344"/>
      <c r="AD14" s="342"/>
      <c r="AE14" s="335"/>
      <c r="AF14" s="344"/>
      <c r="AG14" s="342"/>
      <c r="AH14" s="335"/>
      <c r="AI14" s="344"/>
      <c r="AJ14" s="342"/>
      <c r="AK14" s="335"/>
      <c r="AL14" s="341"/>
      <c r="AM14" s="329"/>
      <c r="AN14" s="330"/>
      <c r="AO14" s="329"/>
      <c r="AP14" s="332"/>
      <c r="AQ14" s="345"/>
      <c r="AR14" s="343"/>
      <c r="AS14" s="340"/>
      <c r="AT14" s="345"/>
      <c r="AU14" s="343"/>
      <c r="AV14" s="340"/>
      <c r="AW14" s="345"/>
      <c r="AX14" s="343"/>
      <c r="AY14" s="340"/>
      <c r="AZ14" s="345"/>
      <c r="BA14" s="343"/>
      <c r="BB14" s="340"/>
      <c r="BC14" s="345"/>
      <c r="BD14" s="343"/>
      <c r="BE14" s="340"/>
      <c r="BF14" s="345"/>
      <c r="BG14" s="343"/>
      <c r="BH14" s="340"/>
      <c r="BI14" s="345"/>
      <c r="BJ14" s="343"/>
      <c r="BK14" s="340"/>
      <c r="BL14" s="345"/>
      <c r="BM14" s="343"/>
      <c r="BN14" s="340"/>
      <c r="BO14" s="345"/>
      <c r="BP14" s="343"/>
      <c r="BQ14" s="340"/>
      <c r="BR14" s="341"/>
    </row>
    <row r="15" spans="1:70" ht="15" customHeight="1">
      <c r="A15" s="329"/>
      <c r="B15" s="330"/>
      <c r="C15" s="331"/>
      <c r="D15" s="332"/>
      <c r="E15" s="344"/>
      <c r="F15" s="342"/>
      <c r="G15" s="335"/>
      <c r="H15" s="344"/>
      <c r="I15" s="342"/>
      <c r="J15" s="335"/>
      <c r="K15" s="344"/>
      <c r="L15" s="342"/>
      <c r="M15" s="335"/>
      <c r="N15" s="344"/>
      <c r="O15" s="342"/>
      <c r="P15" s="335"/>
      <c r="Q15" s="344"/>
      <c r="R15" s="342"/>
      <c r="S15" s="335"/>
      <c r="T15" s="344"/>
      <c r="U15" s="342"/>
      <c r="V15" s="335"/>
      <c r="W15" s="344"/>
      <c r="X15" s="342"/>
      <c r="Y15" s="335"/>
      <c r="Z15" s="344"/>
      <c r="AA15" s="342"/>
      <c r="AB15" s="335"/>
      <c r="AC15" s="344"/>
      <c r="AD15" s="342"/>
      <c r="AE15" s="335"/>
      <c r="AF15" s="344"/>
      <c r="AG15" s="342"/>
      <c r="AH15" s="335"/>
      <c r="AI15" s="344"/>
      <c r="AJ15" s="342"/>
      <c r="AK15" s="335"/>
      <c r="AL15" s="336">
        <v>50</v>
      </c>
      <c r="AM15" s="329"/>
      <c r="AN15" s="330"/>
      <c r="AO15" s="329"/>
      <c r="AP15" s="332"/>
      <c r="AQ15" s="345"/>
      <c r="AR15" s="343"/>
      <c r="AS15" s="340"/>
      <c r="AT15" s="345"/>
      <c r="AU15" s="343"/>
      <c r="AV15" s="340"/>
      <c r="AW15" s="345"/>
      <c r="AX15" s="343"/>
      <c r="AY15" s="340"/>
      <c r="AZ15" s="345"/>
      <c r="BA15" s="343"/>
      <c r="BB15" s="340"/>
      <c r="BC15" s="345"/>
      <c r="BD15" s="343"/>
      <c r="BE15" s="340"/>
      <c r="BF15" s="345"/>
      <c r="BG15" s="343"/>
      <c r="BH15" s="340"/>
      <c r="BI15" s="345"/>
      <c r="BJ15" s="343"/>
      <c r="BK15" s="340"/>
      <c r="BL15" s="345"/>
      <c r="BM15" s="343"/>
      <c r="BN15" s="340"/>
      <c r="BO15" s="345"/>
      <c r="BP15" s="343"/>
      <c r="BQ15" s="340"/>
      <c r="BR15" s="336">
        <v>50</v>
      </c>
    </row>
    <row r="16" spans="1:70" ht="15" customHeight="1">
      <c r="A16" s="329"/>
      <c r="B16" s="330"/>
      <c r="C16" s="331"/>
      <c r="D16" s="332"/>
      <c r="E16" s="344"/>
      <c r="F16" s="342"/>
      <c r="G16" s="335"/>
      <c r="H16" s="344"/>
      <c r="I16" s="342"/>
      <c r="J16" s="335"/>
      <c r="K16" s="344"/>
      <c r="L16" s="342"/>
      <c r="M16" s="335"/>
      <c r="N16" s="344"/>
      <c r="O16" s="342"/>
      <c r="P16" s="335"/>
      <c r="Q16" s="344"/>
      <c r="R16" s="342"/>
      <c r="S16" s="335"/>
      <c r="T16" s="344"/>
      <c r="U16" s="342"/>
      <c r="V16" s="335"/>
      <c r="W16" s="344"/>
      <c r="X16" s="342"/>
      <c r="Y16" s="335"/>
      <c r="Z16" s="344"/>
      <c r="AA16" s="342"/>
      <c r="AB16" s="335"/>
      <c r="AC16" s="344"/>
      <c r="AD16" s="342"/>
      <c r="AE16" s="335"/>
      <c r="AF16" s="344"/>
      <c r="AG16" s="342"/>
      <c r="AH16" s="335"/>
      <c r="AI16" s="344"/>
      <c r="AJ16" s="342"/>
      <c r="AK16" s="335"/>
      <c r="AL16" s="341"/>
      <c r="AM16" s="329"/>
      <c r="AN16" s="330"/>
      <c r="AO16" s="329"/>
      <c r="AP16" s="332"/>
      <c r="AQ16" s="345"/>
      <c r="AR16" s="343"/>
      <c r="AS16" s="340"/>
      <c r="AT16" s="345"/>
      <c r="AU16" s="343"/>
      <c r="AV16" s="340"/>
      <c r="AW16" s="345"/>
      <c r="AX16" s="343"/>
      <c r="AY16" s="340"/>
      <c r="AZ16" s="345"/>
      <c r="BA16" s="343"/>
      <c r="BB16" s="340"/>
      <c r="BC16" s="345"/>
      <c r="BD16" s="343"/>
      <c r="BE16" s="340"/>
      <c r="BF16" s="345"/>
      <c r="BG16" s="343"/>
      <c r="BH16" s="340"/>
      <c r="BI16" s="345"/>
      <c r="BJ16" s="343"/>
      <c r="BK16" s="340"/>
      <c r="BL16" s="345"/>
      <c r="BM16" s="343"/>
      <c r="BN16" s="340"/>
      <c r="BO16" s="345"/>
      <c r="BP16" s="343"/>
      <c r="BQ16" s="340"/>
      <c r="BR16" s="341"/>
    </row>
    <row r="17" spans="1:70" ht="15" customHeight="1">
      <c r="A17" s="329"/>
      <c r="B17" s="330"/>
      <c r="C17" s="331"/>
      <c r="D17" s="346"/>
      <c r="E17" s="344"/>
      <c r="F17" s="342"/>
      <c r="G17" s="335"/>
      <c r="H17" s="344"/>
      <c r="I17" s="342"/>
      <c r="J17" s="335"/>
      <c r="K17" s="344"/>
      <c r="L17" s="342"/>
      <c r="M17" s="335"/>
      <c r="N17" s="344"/>
      <c r="O17" s="342"/>
      <c r="P17" s="335"/>
      <c r="Q17" s="344"/>
      <c r="R17" s="342"/>
      <c r="S17" s="335"/>
      <c r="T17" s="344"/>
      <c r="U17" s="342"/>
      <c r="V17" s="335"/>
      <c r="W17" s="344"/>
      <c r="X17" s="342"/>
      <c r="Y17" s="335"/>
      <c r="Z17" s="344"/>
      <c r="AA17" s="342"/>
      <c r="AB17" s="335"/>
      <c r="AC17" s="344"/>
      <c r="AD17" s="342"/>
      <c r="AE17" s="335"/>
      <c r="AF17" s="344"/>
      <c r="AG17" s="342"/>
      <c r="AH17" s="335"/>
      <c r="AI17" s="344"/>
      <c r="AJ17" s="342"/>
      <c r="AK17" s="335"/>
      <c r="AL17" s="336">
        <v>40</v>
      </c>
      <c r="AM17" s="329"/>
      <c r="AN17" s="330"/>
      <c r="AO17" s="329"/>
      <c r="AP17" s="346"/>
      <c r="AQ17" s="345"/>
      <c r="AR17" s="343"/>
      <c r="AS17" s="340"/>
      <c r="AT17" s="345"/>
      <c r="AU17" s="343"/>
      <c r="AV17" s="340"/>
      <c r="AW17" s="345"/>
      <c r="AX17" s="343"/>
      <c r="AY17" s="340"/>
      <c r="AZ17" s="345"/>
      <c r="BA17" s="343"/>
      <c r="BB17" s="340"/>
      <c r="BC17" s="345"/>
      <c r="BD17" s="343"/>
      <c r="BE17" s="340"/>
      <c r="BF17" s="345"/>
      <c r="BG17" s="343"/>
      <c r="BH17" s="340"/>
      <c r="BI17" s="345"/>
      <c r="BJ17" s="343"/>
      <c r="BK17" s="340"/>
      <c r="BL17" s="345"/>
      <c r="BM17" s="343"/>
      <c r="BN17" s="340"/>
      <c r="BO17" s="345"/>
      <c r="BP17" s="343"/>
      <c r="BQ17" s="340"/>
      <c r="BR17" s="336">
        <v>40</v>
      </c>
    </row>
    <row r="18" spans="1:70" ht="15" customHeight="1">
      <c r="A18" s="329"/>
      <c r="B18" s="330"/>
      <c r="C18" s="331"/>
      <c r="D18" s="346"/>
      <c r="E18" s="344"/>
      <c r="F18" s="342"/>
      <c r="G18" s="335"/>
      <c r="H18" s="344"/>
      <c r="I18" s="342"/>
      <c r="J18" s="335"/>
      <c r="K18" s="344"/>
      <c r="L18" s="342"/>
      <c r="M18" s="335"/>
      <c r="N18" s="344"/>
      <c r="O18" s="342"/>
      <c r="P18" s="335"/>
      <c r="Q18" s="344"/>
      <c r="R18" s="342"/>
      <c r="S18" s="335"/>
      <c r="T18" s="344"/>
      <c r="U18" s="342"/>
      <c r="V18" s="335"/>
      <c r="W18" s="344"/>
      <c r="X18" s="342"/>
      <c r="Y18" s="335"/>
      <c r="Z18" s="344"/>
      <c r="AA18" s="342"/>
      <c r="AB18" s="335"/>
      <c r="AC18" s="344"/>
      <c r="AD18" s="342"/>
      <c r="AE18" s="335"/>
      <c r="AF18" s="344"/>
      <c r="AG18" s="342"/>
      <c r="AH18" s="335"/>
      <c r="AI18" s="344"/>
      <c r="AJ18" s="342"/>
      <c r="AK18" s="335"/>
      <c r="AL18" s="341"/>
      <c r="AM18" s="329"/>
      <c r="AN18" s="330"/>
      <c r="AO18" s="329"/>
      <c r="AP18" s="346"/>
      <c r="AQ18" s="345"/>
      <c r="AR18" s="343"/>
      <c r="AS18" s="340"/>
      <c r="AT18" s="345"/>
      <c r="AU18" s="343"/>
      <c r="AV18" s="340"/>
      <c r="AW18" s="345"/>
      <c r="AX18" s="343"/>
      <c r="AY18" s="340"/>
      <c r="AZ18" s="345"/>
      <c r="BA18" s="343"/>
      <c r="BB18" s="340"/>
      <c r="BC18" s="345"/>
      <c r="BD18" s="343"/>
      <c r="BE18" s="340"/>
      <c r="BF18" s="345"/>
      <c r="BG18" s="343"/>
      <c r="BH18" s="340"/>
      <c r="BI18" s="345"/>
      <c r="BJ18" s="343"/>
      <c r="BK18" s="340"/>
      <c r="BL18" s="345"/>
      <c r="BM18" s="343"/>
      <c r="BN18" s="340"/>
      <c r="BO18" s="345"/>
      <c r="BP18" s="343"/>
      <c r="BQ18" s="340"/>
      <c r="BR18" s="341"/>
    </row>
    <row r="19" spans="1:70" ht="15" customHeight="1">
      <c r="A19" s="329"/>
      <c r="B19" s="330"/>
      <c r="C19" s="331"/>
      <c r="D19" s="346"/>
      <c r="E19" s="344"/>
      <c r="F19" s="342"/>
      <c r="G19" s="335"/>
      <c r="H19" s="344"/>
      <c r="I19" s="342"/>
      <c r="J19" s="335"/>
      <c r="K19" s="344"/>
      <c r="L19" s="342"/>
      <c r="M19" s="335"/>
      <c r="N19" s="344"/>
      <c r="O19" s="342"/>
      <c r="P19" s="335"/>
      <c r="Q19" s="344"/>
      <c r="R19" s="342"/>
      <c r="S19" s="335"/>
      <c r="T19" s="344"/>
      <c r="U19" s="342"/>
      <c r="V19" s="335"/>
      <c r="W19" s="344"/>
      <c r="X19" s="342"/>
      <c r="Y19" s="335"/>
      <c r="Z19" s="344"/>
      <c r="AA19" s="342"/>
      <c r="AB19" s="335"/>
      <c r="AC19" s="344"/>
      <c r="AD19" s="342"/>
      <c r="AE19" s="335"/>
      <c r="AF19" s="344"/>
      <c r="AG19" s="342"/>
      <c r="AH19" s="335"/>
      <c r="AI19" s="344"/>
      <c r="AJ19" s="342"/>
      <c r="AK19" s="335"/>
      <c r="AL19" s="336">
        <v>30</v>
      </c>
      <c r="AM19" s="329"/>
      <c r="AN19" s="330"/>
      <c r="AO19" s="329"/>
      <c r="AP19" s="346"/>
      <c r="AQ19" s="345"/>
      <c r="AR19" s="343"/>
      <c r="AS19" s="340"/>
      <c r="AT19" s="345"/>
      <c r="AU19" s="343"/>
      <c r="AV19" s="340"/>
      <c r="AW19" s="345"/>
      <c r="AX19" s="343"/>
      <c r="AY19" s="340"/>
      <c r="AZ19" s="345"/>
      <c r="BA19" s="343"/>
      <c r="BB19" s="340"/>
      <c r="BC19" s="345"/>
      <c r="BD19" s="343"/>
      <c r="BE19" s="340"/>
      <c r="BF19" s="345"/>
      <c r="BG19" s="343"/>
      <c r="BH19" s="340"/>
      <c r="BI19" s="345"/>
      <c r="BJ19" s="343"/>
      <c r="BK19" s="340"/>
      <c r="BL19" s="345"/>
      <c r="BM19" s="343"/>
      <c r="BN19" s="340"/>
      <c r="BO19" s="345"/>
      <c r="BP19" s="343"/>
      <c r="BQ19" s="340"/>
      <c r="BR19" s="336">
        <v>30</v>
      </c>
    </row>
    <row r="20" spans="1:70" ht="15" customHeight="1">
      <c r="A20" s="329"/>
      <c r="B20" s="330"/>
      <c r="C20" s="331"/>
      <c r="D20" s="346"/>
      <c r="E20" s="344"/>
      <c r="F20" s="342"/>
      <c r="G20" s="335"/>
      <c r="H20" s="344"/>
      <c r="I20" s="342"/>
      <c r="J20" s="335"/>
      <c r="K20" s="344"/>
      <c r="L20" s="342"/>
      <c r="M20" s="335"/>
      <c r="N20" s="344"/>
      <c r="O20" s="342"/>
      <c r="P20" s="335"/>
      <c r="Q20" s="344"/>
      <c r="R20" s="342"/>
      <c r="S20" s="335"/>
      <c r="T20" s="344"/>
      <c r="U20" s="342"/>
      <c r="V20" s="335"/>
      <c r="W20" s="344"/>
      <c r="X20" s="342"/>
      <c r="Y20" s="335"/>
      <c r="Z20" s="344"/>
      <c r="AA20" s="342"/>
      <c r="AB20" s="335"/>
      <c r="AC20" s="344"/>
      <c r="AD20" s="342"/>
      <c r="AE20" s="335"/>
      <c r="AF20" s="344"/>
      <c r="AG20" s="342"/>
      <c r="AH20" s="335"/>
      <c r="AI20" s="344"/>
      <c r="AJ20" s="342"/>
      <c r="AK20" s="335"/>
      <c r="AL20" s="341"/>
      <c r="AM20" s="329"/>
      <c r="AN20" s="330"/>
      <c r="AO20" s="329"/>
      <c r="AP20" s="346"/>
      <c r="AQ20" s="345"/>
      <c r="AR20" s="343"/>
      <c r="AS20" s="340"/>
      <c r="AT20" s="345"/>
      <c r="AU20" s="343"/>
      <c r="AV20" s="340"/>
      <c r="AW20" s="345"/>
      <c r="AX20" s="343"/>
      <c r="AY20" s="340"/>
      <c r="AZ20" s="345"/>
      <c r="BA20" s="343"/>
      <c r="BB20" s="340"/>
      <c r="BC20" s="345"/>
      <c r="BD20" s="343"/>
      <c r="BE20" s="340"/>
      <c r="BF20" s="345"/>
      <c r="BG20" s="343"/>
      <c r="BH20" s="340"/>
      <c r="BI20" s="345"/>
      <c r="BJ20" s="343"/>
      <c r="BK20" s="340"/>
      <c r="BL20" s="345"/>
      <c r="BM20" s="343"/>
      <c r="BN20" s="340"/>
      <c r="BO20" s="345"/>
      <c r="BP20" s="343"/>
      <c r="BQ20" s="340"/>
      <c r="BR20" s="341"/>
    </row>
    <row r="21" spans="1:70" ht="15" customHeight="1">
      <c r="A21" s="329"/>
      <c r="B21" s="330"/>
      <c r="C21" s="331"/>
      <c r="D21" s="346"/>
      <c r="E21" s="344"/>
      <c r="F21" s="342"/>
      <c r="G21" s="335"/>
      <c r="H21" s="344"/>
      <c r="I21" s="342"/>
      <c r="J21" s="335"/>
      <c r="K21" s="344"/>
      <c r="L21" s="342"/>
      <c r="M21" s="335"/>
      <c r="N21" s="344"/>
      <c r="O21" s="342"/>
      <c r="P21" s="335"/>
      <c r="Q21" s="344"/>
      <c r="R21" s="342"/>
      <c r="S21" s="335"/>
      <c r="T21" s="344"/>
      <c r="U21" s="342"/>
      <c r="V21" s="335"/>
      <c r="W21" s="344"/>
      <c r="X21" s="342"/>
      <c r="Y21" s="335"/>
      <c r="Z21" s="344"/>
      <c r="AA21" s="342"/>
      <c r="AB21" s="335"/>
      <c r="AC21" s="344"/>
      <c r="AD21" s="342"/>
      <c r="AE21" s="335"/>
      <c r="AF21" s="344"/>
      <c r="AG21" s="342"/>
      <c r="AH21" s="335"/>
      <c r="AI21" s="344"/>
      <c r="AJ21" s="342"/>
      <c r="AK21" s="335"/>
      <c r="AL21" s="336">
        <v>20</v>
      </c>
      <c r="AM21" s="329"/>
      <c r="AN21" s="330"/>
      <c r="AO21" s="329"/>
      <c r="AP21" s="346"/>
      <c r="AQ21" s="345"/>
      <c r="AR21" s="343"/>
      <c r="AS21" s="340"/>
      <c r="AT21" s="345"/>
      <c r="AU21" s="343"/>
      <c r="AV21" s="340"/>
      <c r="AW21" s="345"/>
      <c r="AX21" s="343"/>
      <c r="AY21" s="340"/>
      <c r="AZ21" s="345"/>
      <c r="BA21" s="343"/>
      <c r="BB21" s="340"/>
      <c r="BC21" s="345"/>
      <c r="BD21" s="343"/>
      <c r="BE21" s="340"/>
      <c r="BF21" s="345"/>
      <c r="BG21" s="343"/>
      <c r="BH21" s="340"/>
      <c r="BI21" s="345"/>
      <c r="BJ21" s="343"/>
      <c r="BK21" s="340"/>
      <c r="BL21" s="345"/>
      <c r="BM21" s="343"/>
      <c r="BN21" s="340"/>
      <c r="BO21" s="345"/>
      <c r="BP21" s="343"/>
      <c r="BQ21" s="340"/>
      <c r="BR21" s="336">
        <v>20</v>
      </c>
    </row>
    <row r="22" spans="1:70" ht="15" customHeight="1">
      <c r="A22" s="329"/>
      <c r="B22" s="330"/>
      <c r="C22" s="331"/>
      <c r="D22" s="346"/>
      <c r="E22" s="344"/>
      <c r="F22" s="342"/>
      <c r="G22" s="335"/>
      <c r="H22" s="344"/>
      <c r="I22" s="342"/>
      <c r="J22" s="335"/>
      <c r="K22" s="344"/>
      <c r="L22" s="342"/>
      <c r="M22" s="335"/>
      <c r="N22" s="344"/>
      <c r="O22" s="342"/>
      <c r="P22" s="335"/>
      <c r="Q22" s="344"/>
      <c r="R22" s="342"/>
      <c r="S22" s="335"/>
      <c r="T22" s="344"/>
      <c r="U22" s="342"/>
      <c r="V22" s="335"/>
      <c r="W22" s="344"/>
      <c r="X22" s="342"/>
      <c r="Y22" s="335"/>
      <c r="Z22" s="344"/>
      <c r="AA22" s="342"/>
      <c r="AB22" s="335"/>
      <c r="AC22" s="344"/>
      <c r="AD22" s="342"/>
      <c r="AE22" s="335"/>
      <c r="AF22" s="344"/>
      <c r="AG22" s="342"/>
      <c r="AH22" s="335"/>
      <c r="AI22" s="344"/>
      <c r="AJ22" s="342"/>
      <c r="AK22" s="335"/>
      <c r="AL22" s="341"/>
      <c r="AM22" s="329"/>
      <c r="AN22" s="330"/>
      <c r="AO22" s="329"/>
      <c r="AP22" s="346"/>
      <c r="AQ22" s="345"/>
      <c r="AR22" s="343"/>
      <c r="AS22" s="340"/>
      <c r="AT22" s="345"/>
      <c r="AU22" s="343"/>
      <c r="AV22" s="340"/>
      <c r="AW22" s="345"/>
      <c r="AX22" s="343"/>
      <c r="AY22" s="340"/>
      <c r="AZ22" s="345"/>
      <c r="BA22" s="343"/>
      <c r="BB22" s="340"/>
      <c r="BC22" s="345"/>
      <c r="BD22" s="343"/>
      <c r="BE22" s="340"/>
      <c r="BF22" s="345"/>
      <c r="BG22" s="343"/>
      <c r="BH22" s="340"/>
      <c r="BI22" s="345"/>
      <c r="BJ22" s="343"/>
      <c r="BK22" s="340"/>
      <c r="BL22" s="345"/>
      <c r="BM22" s="343"/>
      <c r="BN22" s="340"/>
      <c r="BO22" s="345"/>
      <c r="BP22" s="343"/>
      <c r="BQ22" s="340"/>
      <c r="BR22" s="341"/>
    </row>
    <row r="23" spans="1:70" ht="15" customHeight="1">
      <c r="A23" s="329"/>
      <c r="B23" s="330"/>
      <c r="C23" s="331"/>
      <c r="D23" s="346"/>
      <c r="E23" s="344"/>
      <c r="F23" s="342"/>
      <c r="G23" s="335"/>
      <c r="H23" s="344"/>
      <c r="I23" s="342"/>
      <c r="J23" s="335"/>
      <c r="K23" s="344"/>
      <c r="L23" s="342"/>
      <c r="M23" s="335"/>
      <c r="N23" s="344"/>
      <c r="O23" s="342"/>
      <c r="P23" s="335"/>
      <c r="Q23" s="344"/>
      <c r="R23" s="342"/>
      <c r="S23" s="335"/>
      <c r="T23" s="344"/>
      <c r="U23" s="342"/>
      <c r="V23" s="335"/>
      <c r="W23" s="344"/>
      <c r="X23" s="342"/>
      <c r="Y23" s="335"/>
      <c r="Z23" s="344"/>
      <c r="AA23" s="342"/>
      <c r="AB23" s="335"/>
      <c r="AC23" s="344"/>
      <c r="AD23" s="342"/>
      <c r="AE23" s="335"/>
      <c r="AF23" s="344"/>
      <c r="AG23" s="342"/>
      <c r="AH23" s="335"/>
      <c r="AI23" s="344"/>
      <c r="AJ23" s="342"/>
      <c r="AK23" s="335"/>
      <c r="AL23" s="336">
        <v>10</v>
      </c>
      <c r="AM23" s="329"/>
      <c r="AN23" s="330"/>
      <c r="AO23" s="329"/>
      <c r="AP23" s="346"/>
      <c r="AQ23" s="345"/>
      <c r="AR23" s="343"/>
      <c r="AS23" s="340"/>
      <c r="AT23" s="345"/>
      <c r="AU23" s="343"/>
      <c r="AV23" s="340"/>
      <c r="AW23" s="345"/>
      <c r="AX23" s="343"/>
      <c r="AY23" s="340"/>
      <c r="AZ23" s="345"/>
      <c r="BA23" s="343"/>
      <c r="BB23" s="340"/>
      <c r="BC23" s="345"/>
      <c r="BD23" s="343"/>
      <c r="BE23" s="340"/>
      <c r="BF23" s="345"/>
      <c r="BG23" s="343"/>
      <c r="BH23" s="340"/>
      <c r="BI23" s="345"/>
      <c r="BJ23" s="343"/>
      <c r="BK23" s="340"/>
      <c r="BL23" s="345"/>
      <c r="BM23" s="343"/>
      <c r="BN23" s="340"/>
      <c r="BO23" s="345"/>
      <c r="BP23" s="343"/>
      <c r="BQ23" s="340"/>
      <c r="BR23" s="336">
        <v>10</v>
      </c>
    </row>
    <row r="24" spans="1:70" s="214" customFormat="1" ht="15" customHeight="1">
      <c r="A24" s="329"/>
      <c r="B24" s="330"/>
      <c r="C24" s="331"/>
      <c r="D24" s="346"/>
      <c r="E24" s="344"/>
      <c r="F24" s="342"/>
      <c r="G24" s="335"/>
      <c r="H24" s="344"/>
      <c r="I24" s="342"/>
      <c r="J24" s="335"/>
      <c r="K24" s="344"/>
      <c r="L24" s="342"/>
      <c r="M24" s="335"/>
      <c r="N24" s="344"/>
      <c r="O24" s="342"/>
      <c r="P24" s="335"/>
      <c r="Q24" s="344"/>
      <c r="R24" s="342"/>
      <c r="S24" s="335"/>
      <c r="T24" s="344"/>
      <c r="U24" s="342"/>
      <c r="V24" s="335"/>
      <c r="W24" s="344"/>
      <c r="X24" s="342"/>
      <c r="Y24" s="335"/>
      <c r="Z24" s="344"/>
      <c r="AA24" s="342"/>
      <c r="AB24" s="335"/>
      <c r="AC24" s="344"/>
      <c r="AD24" s="342"/>
      <c r="AE24" s="335"/>
      <c r="AF24" s="344"/>
      <c r="AG24" s="342"/>
      <c r="AH24" s="335"/>
      <c r="AI24" s="344"/>
      <c r="AJ24" s="342"/>
      <c r="AK24" s="335"/>
      <c r="AL24" s="341"/>
      <c r="AM24" s="329"/>
      <c r="AN24" s="330"/>
      <c r="AO24" s="329"/>
      <c r="AP24" s="346"/>
      <c r="AQ24" s="345"/>
      <c r="AR24" s="343"/>
      <c r="AS24" s="340"/>
      <c r="AT24" s="345"/>
      <c r="AU24" s="343"/>
      <c r="AV24" s="340"/>
      <c r="AW24" s="345"/>
      <c r="AX24" s="343"/>
      <c r="AY24" s="340"/>
      <c r="AZ24" s="345"/>
      <c r="BA24" s="343"/>
      <c r="BB24" s="340"/>
      <c r="BC24" s="345"/>
      <c r="BD24" s="343"/>
      <c r="BE24" s="340"/>
      <c r="BF24" s="345"/>
      <c r="BG24" s="343"/>
      <c r="BH24" s="340"/>
      <c r="BI24" s="345"/>
      <c r="BJ24" s="343"/>
      <c r="BK24" s="340"/>
      <c r="BL24" s="345"/>
      <c r="BM24" s="343"/>
      <c r="BN24" s="340"/>
      <c r="BO24" s="345"/>
      <c r="BP24" s="343"/>
      <c r="BQ24" s="340"/>
      <c r="BR24" s="341"/>
    </row>
    <row r="25" spans="1:70" s="214" customFormat="1" ht="15" customHeight="1">
      <c r="A25" s="347"/>
      <c r="B25" s="348"/>
      <c r="C25" s="349"/>
      <c r="D25" s="348"/>
      <c r="E25" s="350"/>
      <c r="F25" s="351"/>
      <c r="G25" s="352"/>
      <c r="H25" s="350"/>
      <c r="I25" s="351"/>
      <c r="J25" s="352"/>
      <c r="K25" s="350"/>
      <c r="L25" s="351"/>
      <c r="M25" s="352"/>
      <c r="N25" s="350"/>
      <c r="O25" s="351"/>
      <c r="P25" s="352"/>
      <c r="Q25" s="350"/>
      <c r="R25" s="351"/>
      <c r="S25" s="352"/>
      <c r="T25" s="350"/>
      <c r="U25" s="351"/>
      <c r="V25" s="352"/>
      <c r="W25" s="350"/>
      <c r="X25" s="351"/>
      <c r="Y25" s="352"/>
      <c r="Z25" s="350"/>
      <c r="AA25" s="351"/>
      <c r="AB25" s="352"/>
      <c r="AC25" s="350"/>
      <c r="AD25" s="351"/>
      <c r="AE25" s="352"/>
      <c r="AF25" s="350"/>
      <c r="AG25" s="351"/>
      <c r="AH25" s="352"/>
      <c r="AI25" s="350"/>
      <c r="AJ25" s="351"/>
      <c r="AK25" s="352"/>
      <c r="AL25" s="353">
        <v>0</v>
      </c>
      <c r="AM25" s="347"/>
      <c r="AN25" s="348"/>
      <c r="AO25" s="347"/>
      <c r="AP25" s="348"/>
      <c r="AQ25" s="354"/>
      <c r="AR25" s="355"/>
      <c r="AS25" s="356"/>
      <c r="AT25" s="354"/>
      <c r="AU25" s="355"/>
      <c r="AV25" s="356"/>
      <c r="AW25" s="354"/>
      <c r="AX25" s="355"/>
      <c r="AY25" s="356"/>
      <c r="AZ25" s="354"/>
      <c r="BA25" s="355"/>
      <c r="BB25" s="356"/>
      <c r="BC25" s="354"/>
      <c r="BD25" s="355"/>
      <c r="BE25" s="356"/>
      <c r="BF25" s="354"/>
      <c r="BG25" s="355"/>
      <c r="BH25" s="356"/>
      <c r="BI25" s="354"/>
      <c r="BJ25" s="355"/>
      <c r="BK25" s="356"/>
      <c r="BL25" s="354"/>
      <c r="BM25" s="355"/>
      <c r="BN25" s="356"/>
      <c r="BO25" s="354"/>
      <c r="BP25" s="355"/>
      <c r="BQ25" s="356"/>
      <c r="BR25" s="353">
        <v>0</v>
      </c>
    </row>
    <row r="26" spans="1:70" s="214" customFormat="1" ht="15" customHeight="1">
      <c r="A26" s="2246" t="s">
        <v>50</v>
      </c>
      <c r="B26" s="2247"/>
      <c r="C26" s="2247"/>
      <c r="D26" s="357" t="s">
        <v>516</v>
      </c>
      <c r="E26" s="358"/>
      <c r="F26" s="359"/>
      <c r="G26" s="360"/>
      <c r="H26" s="358"/>
      <c r="I26" s="359"/>
      <c r="J26" s="360"/>
      <c r="K26" s="358"/>
      <c r="L26" s="359"/>
      <c r="M26" s="360"/>
      <c r="N26" s="358"/>
      <c r="O26" s="359"/>
      <c r="P26" s="360"/>
      <c r="Q26" s="358"/>
      <c r="R26" s="359"/>
      <c r="S26" s="360"/>
      <c r="T26" s="358"/>
      <c r="U26" s="359"/>
      <c r="V26" s="360"/>
      <c r="W26" s="358"/>
      <c r="X26" s="359"/>
      <c r="Y26" s="360"/>
      <c r="Z26" s="358"/>
      <c r="AA26" s="359"/>
      <c r="AB26" s="360"/>
      <c r="AC26" s="359"/>
      <c r="AD26" s="359"/>
      <c r="AE26" s="359"/>
      <c r="AF26" s="358"/>
      <c r="AG26" s="359"/>
      <c r="AH26" s="360"/>
      <c r="AI26" s="358"/>
      <c r="AJ26" s="359"/>
      <c r="AK26" s="360"/>
      <c r="AL26" s="361"/>
      <c r="AM26" s="2200" t="s">
        <v>50</v>
      </c>
      <c r="AN26" s="2201"/>
      <c r="AO26" s="2201"/>
      <c r="AP26" s="362" t="s">
        <v>516</v>
      </c>
      <c r="AQ26" s="363"/>
      <c r="AR26" s="364"/>
      <c r="AS26" s="365"/>
      <c r="AT26" s="363"/>
      <c r="AU26" s="364"/>
      <c r="AV26" s="365"/>
      <c r="AW26" s="363"/>
      <c r="AX26" s="364"/>
      <c r="AY26" s="365"/>
      <c r="AZ26" s="363"/>
      <c r="BA26" s="364"/>
      <c r="BB26" s="365"/>
      <c r="BC26" s="363"/>
      <c r="BD26" s="364"/>
      <c r="BE26" s="365"/>
      <c r="BF26" s="363"/>
      <c r="BG26" s="364"/>
      <c r="BH26" s="365"/>
      <c r="BI26" s="363"/>
      <c r="BJ26" s="364"/>
      <c r="BK26" s="365"/>
      <c r="BL26" s="363"/>
      <c r="BM26" s="364"/>
      <c r="BN26" s="365"/>
      <c r="BO26" s="363"/>
      <c r="BP26" s="364"/>
      <c r="BQ26" s="365"/>
      <c r="BR26" s="366"/>
    </row>
    <row r="27" spans="1:70" s="214" customFormat="1" ht="15" customHeight="1">
      <c r="A27" s="2232" t="s">
        <v>51</v>
      </c>
      <c r="B27" s="2233"/>
      <c r="C27" s="2233"/>
      <c r="D27" s="367" t="s">
        <v>516</v>
      </c>
      <c r="E27" s="354"/>
      <c r="F27" s="368"/>
      <c r="G27" s="356"/>
      <c r="H27" s="354"/>
      <c r="I27" s="368"/>
      <c r="J27" s="356"/>
      <c r="K27" s="354"/>
      <c r="L27" s="368"/>
      <c r="M27" s="356"/>
      <c r="N27" s="354"/>
      <c r="O27" s="368"/>
      <c r="P27" s="356"/>
      <c r="Q27" s="354"/>
      <c r="R27" s="368"/>
      <c r="S27" s="356"/>
      <c r="T27" s="354"/>
      <c r="U27" s="368"/>
      <c r="V27" s="356"/>
      <c r="W27" s="354"/>
      <c r="X27" s="368"/>
      <c r="Y27" s="356"/>
      <c r="Z27" s="354"/>
      <c r="AA27" s="368"/>
      <c r="AB27" s="356"/>
      <c r="AC27" s="368"/>
      <c r="AD27" s="368"/>
      <c r="AE27" s="368"/>
      <c r="AF27" s="354"/>
      <c r="AG27" s="368"/>
      <c r="AH27" s="356"/>
      <c r="AI27" s="354"/>
      <c r="AJ27" s="368"/>
      <c r="AK27" s="356"/>
      <c r="AL27" s="369"/>
      <c r="AM27" s="2198" t="s">
        <v>51</v>
      </c>
      <c r="AN27" s="2199"/>
      <c r="AO27" s="2199"/>
      <c r="AP27" s="370" t="s">
        <v>516</v>
      </c>
      <c r="AQ27" s="1296"/>
      <c r="AR27" s="1297"/>
      <c r="AS27" s="1298"/>
      <c r="AT27" s="1296"/>
      <c r="AU27" s="1297"/>
      <c r="AV27" s="1298"/>
      <c r="AW27" s="1296"/>
      <c r="AX27" s="1297"/>
      <c r="AY27" s="1298"/>
      <c r="AZ27" s="1296"/>
      <c r="BA27" s="1297"/>
      <c r="BB27" s="1298"/>
      <c r="BC27" s="1296"/>
      <c r="BD27" s="1297"/>
      <c r="BE27" s="1298"/>
      <c r="BF27" s="1296"/>
      <c r="BG27" s="1297"/>
      <c r="BH27" s="1298"/>
      <c r="BI27" s="1296"/>
      <c r="BJ27" s="1297"/>
      <c r="BK27" s="1298"/>
      <c r="BL27" s="1296"/>
      <c r="BM27" s="1297"/>
      <c r="BN27" s="1298"/>
      <c r="BO27" s="1296"/>
      <c r="BP27" s="1297"/>
      <c r="BQ27" s="1298"/>
      <c r="BR27" s="366"/>
    </row>
    <row r="28" spans="1:70" s="214" customFormat="1" ht="15" customHeight="1">
      <c r="A28" s="2246" t="s">
        <v>52</v>
      </c>
      <c r="B28" s="2247"/>
      <c r="C28" s="2247"/>
      <c r="D28" s="357" t="s">
        <v>53</v>
      </c>
      <c r="E28" s="358"/>
      <c r="F28" s="359"/>
      <c r="G28" s="360"/>
      <c r="H28" s="358"/>
      <c r="I28" s="359"/>
      <c r="J28" s="360"/>
      <c r="K28" s="358"/>
      <c r="L28" s="359"/>
      <c r="M28" s="360"/>
      <c r="N28" s="358"/>
      <c r="O28" s="359"/>
      <c r="P28" s="360"/>
      <c r="Q28" s="358"/>
      <c r="R28" s="359"/>
      <c r="S28" s="360"/>
      <c r="T28" s="358"/>
      <c r="U28" s="359"/>
      <c r="V28" s="360"/>
      <c r="W28" s="358"/>
      <c r="X28" s="359"/>
      <c r="Y28" s="360"/>
      <c r="Z28" s="358"/>
      <c r="AA28" s="359"/>
      <c r="AB28" s="360"/>
      <c r="AC28" s="359"/>
      <c r="AD28" s="359"/>
      <c r="AE28" s="359"/>
      <c r="AF28" s="358"/>
      <c r="AG28" s="359"/>
      <c r="AH28" s="360"/>
      <c r="AI28" s="358"/>
      <c r="AJ28" s="359"/>
      <c r="AK28" s="360"/>
      <c r="AL28" s="361"/>
      <c r="AM28" s="2200" t="s">
        <v>52</v>
      </c>
      <c r="AN28" s="2201"/>
      <c r="AO28" s="2201"/>
      <c r="AP28" s="362" t="s">
        <v>53</v>
      </c>
      <c r="AQ28" s="371"/>
      <c r="AR28" s="372"/>
      <c r="AS28" s="373"/>
      <c r="AT28" s="371"/>
      <c r="AU28" s="372"/>
      <c r="AV28" s="373"/>
      <c r="AW28" s="371"/>
      <c r="AX28" s="372"/>
      <c r="AY28" s="373"/>
      <c r="AZ28" s="371"/>
      <c r="BA28" s="372"/>
      <c r="BB28" s="373"/>
      <c r="BC28" s="371"/>
      <c r="BD28" s="372"/>
      <c r="BE28" s="373"/>
      <c r="BF28" s="371"/>
      <c r="BG28" s="372"/>
      <c r="BH28" s="373"/>
      <c r="BI28" s="371"/>
      <c r="BJ28" s="372"/>
      <c r="BK28" s="373"/>
      <c r="BL28" s="371"/>
      <c r="BM28" s="372"/>
      <c r="BN28" s="373"/>
      <c r="BO28" s="371"/>
      <c r="BP28" s="372"/>
      <c r="BQ28" s="373"/>
      <c r="BR28" s="1293"/>
    </row>
    <row r="29" spans="1:70" s="214" customFormat="1" ht="15" customHeight="1">
      <c r="A29" s="2232" t="s">
        <v>54</v>
      </c>
      <c r="B29" s="2233"/>
      <c r="C29" s="2233"/>
      <c r="D29" s="367" t="s">
        <v>53</v>
      </c>
      <c r="E29" s="354"/>
      <c r="F29" s="368"/>
      <c r="G29" s="356"/>
      <c r="H29" s="354"/>
      <c r="I29" s="368"/>
      <c r="J29" s="356"/>
      <c r="K29" s="354"/>
      <c r="L29" s="368"/>
      <c r="M29" s="356"/>
      <c r="N29" s="354"/>
      <c r="O29" s="368"/>
      <c r="P29" s="356"/>
      <c r="Q29" s="354"/>
      <c r="R29" s="368"/>
      <c r="S29" s="356"/>
      <c r="T29" s="354"/>
      <c r="U29" s="368"/>
      <c r="V29" s="356"/>
      <c r="W29" s="354"/>
      <c r="X29" s="368"/>
      <c r="Y29" s="356"/>
      <c r="Z29" s="354"/>
      <c r="AA29" s="368"/>
      <c r="AB29" s="356"/>
      <c r="AC29" s="368"/>
      <c r="AD29" s="368"/>
      <c r="AE29" s="368"/>
      <c r="AF29" s="354"/>
      <c r="AG29" s="368"/>
      <c r="AH29" s="356"/>
      <c r="AI29" s="354"/>
      <c r="AJ29" s="368"/>
      <c r="AK29" s="356"/>
      <c r="AL29" s="369"/>
      <c r="AM29" s="2198" t="s">
        <v>54</v>
      </c>
      <c r="AN29" s="2199"/>
      <c r="AO29" s="2199"/>
      <c r="AP29" s="370" t="s">
        <v>53</v>
      </c>
      <c r="AQ29" s="1296"/>
      <c r="AR29" s="1297"/>
      <c r="AS29" s="1298"/>
      <c r="AT29" s="1296"/>
      <c r="AU29" s="1297"/>
      <c r="AV29" s="1298"/>
      <c r="AW29" s="1296"/>
      <c r="AX29" s="1297"/>
      <c r="AY29" s="1298"/>
      <c r="AZ29" s="1296"/>
      <c r="BA29" s="1297"/>
      <c r="BB29" s="1298"/>
      <c r="BC29" s="1296"/>
      <c r="BD29" s="1297"/>
      <c r="BE29" s="1298"/>
      <c r="BF29" s="1296"/>
      <c r="BG29" s="1297"/>
      <c r="BH29" s="1298"/>
      <c r="BI29" s="1296"/>
      <c r="BJ29" s="1297"/>
      <c r="BK29" s="1298"/>
      <c r="BL29" s="1296"/>
      <c r="BM29" s="1297"/>
      <c r="BN29" s="1298"/>
      <c r="BO29" s="1296"/>
      <c r="BP29" s="1297"/>
      <c r="BQ29" s="1298"/>
      <c r="BR29" s="1293"/>
    </row>
    <row r="30" spans="1:70" s="214" customFormat="1" ht="15" customHeight="1">
      <c r="A30" s="2246" t="s">
        <v>19</v>
      </c>
      <c r="B30" s="2247"/>
      <c r="C30" s="2247"/>
      <c r="D30" s="357" t="s">
        <v>516</v>
      </c>
      <c r="E30" s="358"/>
      <c r="F30" s="359"/>
      <c r="G30" s="360"/>
      <c r="H30" s="358"/>
      <c r="I30" s="359"/>
      <c r="J30" s="360"/>
      <c r="K30" s="358"/>
      <c r="L30" s="359"/>
      <c r="M30" s="360"/>
      <c r="N30" s="358"/>
      <c r="O30" s="359"/>
      <c r="P30" s="360"/>
      <c r="Q30" s="358"/>
      <c r="R30" s="359"/>
      <c r="S30" s="360"/>
      <c r="T30" s="358"/>
      <c r="U30" s="359"/>
      <c r="V30" s="360"/>
      <c r="W30" s="358"/>
      <c r="X30" s="359"/>
      <c r="Y30" s="360"/>
      <c r="Z30" s="358"/>
      <c r="AA30" s="359"/>
      <c r="AB30" s="360"/>
      <c r="AC30" s="359"/>
      <c r="AD30" s="359"/>
      <c r="AE30" s="359"/>
      <c r="AF30" s="358"/>
      <c r="AG30" s="359"/>
      <c r="AH30" s="360"/>
      <c r="AI30" s="358"/>
      <c r="AJ30" s="359"/>
      <c r="AK30" s="360"/>
      <c r="AL30" s="361"/>
      <c r="AM30" s="2200" t="s">
        <v>19</v>
      </c>
      <c r="AN30" s="2201"/>
      <c r="AO30" s="2201"/>
      <c r="AP30" s="362" t="s">
        <v>516</v>
      </c>
      <c r="AQ30" s="363"/>
      <c r="AR30" s="364"/>
      <c r="AS30" s="365"/>
      <c r="AT30" s="363"/>
      <c r="AU30" s="364"/>
      <c r="AV30" s="365"/>
      <c r="AW30" s="363"/>
      <c r="AX30" s="364"/>
      <c r="AY30" s="365"/>
      <c r="AZ30" s="363"/>
      <c r="BA30" s="364"/>
      <c r="BB30" s="365"/>
      <c r="BC30" s="363"/>
      <c r="BD30" s="364"/>
      <c r="BE30" s="365"/>
      <c r="BF30" s="363"/>
      <c r="BG30" s="364"/>
      <c r="BH30" s="365"/>
      <c r="BI30" s="363"/>
      <c r="BJ30" s="364"/>
      <c r="BK30" s="365"/>
      <c r="BL30" s="363"/>
      <c r="BM30" s="364"/>
      <c r="BN30" s="365"/>
      <c r="BO30" s="363"/>
      <c r="BP30" s="364"/>
      <c r="BQ30" s="365"/>
      <c r="BR30" s="374"/>
    </row>
    <row r="31" spans="1:70" s="214" customFormat="1" ht="15" customHeight="1">
      <c r="A31" s="2232" t="s">
        <v>55</v>
      </c>
      <c r="B31" s="2233"/>
      <c r="C31" s="2233"/>
      <c r="D31" s="367" t="s">
        <v>516</v>
      </c>
      <c r="E31" s="354"/>
      <c r="F31" s="368"/>
      <c r="G31" s="356"/>
      <c r="H31" s="354"/>
      <c r="I31" s="368"/>
      <c r="J31" s="356"/>
      <c r="K31" s="354"/>
      <c r="L31" s="368"/>
      <c r="M31" s="356"/>
      <c r="N31" s="354"/>
      <c r="O31" s="368"/>
      <c r="P31" s="356"/>
      <c r="Q31" s="354"/>
      <c r="R31" s="368"/>
      <c r="S31" s="356"/>
      <c r="T31" s="354"/>
      <c r="U31" s="368"/>
      <c r="V31" s="356"/>
      <c r="W31" s="354"/>
      <c r="X31" s="368"/>
      <c r="Y31" s="356"/>
      <c r="Z31" s="354"/>
      <c r="AA31" s="368"/>
      <c r="AB31" s="356"/>
      <c r="AC31" s="368"/>
      <c r="AD31" s="368"/>
      <c r="AE31" s="368"/>
      <c r="AF31" s="354"/>
      <c r="AG31" s="368"/>
      <c r="AH31" s="356"/>
      <c r="AI31" s="354"/>
      <c r="AJ31" s="368"/>
      <c r="AK31" s="356"/>
      <c r="AL31" s="369"/>
      <c r="AM31" s="2198" t="s">
        <v>55</v>
      </c>
      <c r="AN31" s="2199"/>
      <c r="AO31" s="2199"/>
      <c r="AP31" s="370" t="s">
        <v>516</v>
      </c>
      <c r="AQ31" s="375"/>
      <c r="AR31" s="376"/>
      <c r="AS31" s="377"/>
      <c r="AT31" s="375"/>
      <c r="AU31" s="376"/>
      <c r="AV31" s="377"/>
      <c r="AW31" s="375"/>
      <c r="AX31" s="376"/>
      <c r="AY31" s="377"/>
      <c r="AZ31" s="375"/>
      <c r="BA31" s="376"/>
      <c r="BB31" s="377"/>
      <c r="BC31" s="375"/>
      <c r="BD31" s="376"/>
      <c r="BE31" s="377"/>
      <c r="BF31" s="375"/>
      <c r="BG31" s="376"/>
      <c r="BH31" s="377"/>
      <c r="BI31" s="375"/>
      <c r="BJ31" s="376"/>
      <c r="BK31" s="377"/>
      <c r="BL31" s="375"/>
      <c r="BM31" s="376"/>
      <c r="BN31" s="377"/>
      <c r="BO31" s="375"/>
      <c r="BP31" s="376"/>
      <c r="BQ31" s="377"/>
      <c r="BR31" s="378"/>
    </row>
    <row r="32" spans="1:70" s="214" customFormat="1" ht="15" customHeight="1">
      <c r="A32" s="2246" t="s">
        <v>56</v>
      </c>
      <c r="B32" s="2247"/>
      <c r="C32" s="2247"/>
      <c r="D32" s="357" t="s">
        <v>53</v>
      </c>
      <c r="E32" s="358"/>
      <c r="F32" s="359"/>
      <c r="G32" s="360"/>
      <c r="H32" s="358"/>
      <c r="I32" s="359"/>
      <c r="J32" s="360"/>
      <c r="K32" s="358"/>
      <c r="L32" s="359"/>
      <c r="M32" s="360"/>
      <c r="N32" s="358"/>
      <c r="O32" s="359"/>
      <c r="P32" s="360"/>
      <c r="Q32" s="358"/>
      <c r="R32" s="359"/>
      <c r="S32" s="360"/>
      <c r="T32" s="358"/>
      <c r="U32" s="359"/>
      <c r="V32" s="360"/>
      <c r="W32" s="358"/>
      <c r="X32" s="359"/>
      <c r="Y32" s="360"/>
      <c r="Z32" s="358"/>
      <c r="AA32" s="359"/>
      <c r="AB32" s="360"/>
      <c r="AC32" s="359"/>
      <c r="AD32" s="359"/>
      <c r="AE32" s="359"/>
      <c r="AF32" s="358"/>
      <c r="AG32" s="359"/>
      <c r="AH32" s="360"/>
      <c r="AI32" s="358"/>
      <c r="AJ32" s="359"/>
      <c r="AK32" s="360"/>
      <c r="AL32" s="361"/>
      <c r="AM32" s="2200" t="s">
        <v>56</v>
      </c>
      <c r="AN32" s="2201"/>
      <c r="AO32" s="2201"/>
      <c r="AP32" s="362" t="s">
        <v>53</v>
      </c>
      <c r="AQ32" s="371"/>
      <c r="AR32" s="372"/>
      <c r="AS32" s="373"/>
      <c r="AT32" s="371"/>
      <c r="AU32" s="372"/>
      <c r="AV32" s="373"/>
      <c r="AW32" s="371"/>
      <c r="AX32" s="372"/>
      <c r="AY32" s="373"/>
      <c r="AZ32" s="371"/>
      <c r="BA32" s="372"/>
      <c r="BB32" s="373"/>
      <c r="BC32" s="371"/>
      <c r="BD32" s="372"/>
      <c r="BE32" s="373"/>
      <c r="BF32" s="371"/>
      <c r="BG32" s="372"/>
      <c r="BH32" s="373"/>
      <c r="BI32" s="371"/>
      <c r="BJ32" s="372"/>
      <c r="BK32" s="373"/>
      <c r="BL32" s="371"/>
      <c r="BM32" s="372"/>
      <c r="BN32" s="373"/>
      <c r="BO32" s="371"/>
      <c r="BP32" s="372"/>
      <c r="BQ32" s="373"/>
      <c r="BR32" s="1293"/>
    </row>
    <row r="33" spans="1:70" s="214" customFormat="1" ht="15" customHeight="1">
      <c r="A33" s="2232" t="s">
        <v>57</v>
      </c>
      <c r="B33" s="2233"/>
      <c r="C33" s="2233"/>
      <c r="D33" s="367" t="s">
        <v>53</v>
      </c>
      <c r="E33" s="354"/>
      <c r="F33" s="368"/>
      <c r="G33" s="356"/>
      <c r="H33" s="354"/>
      <c r="I33" s="368"/>
      <c r="J33" s="356"/>
      <c r="K33" s="354"/>
      <c r="L33" s="368"/>
      <c r="M33" s="356"/>
      <c r="N33" s="354"/>
      <c r="O33" s="368"/>
      <c r="P33" s="356"/>
      <c r="Q33" s="354"/>
      <c r="R33" s="368"/>
      <c r="S33" s="356"/>
      <c r="T33" s="354"/>
      <c r="U33" s="368"/>
      <c r="V33" s="356"/>
      <c r="W33" s="354"/>
      <c r="X33" s="368"/>
      <c r="Y33" s="356"/>
      <c r="Z33" s="354"/>
      <c r="AA33" s="368"/>
      <c r="AB33" s="356"/>
      <c r="AC33" s="368"/>
      <c r="AD33" s="368"/>
      <c r="AE33" s="368"/>
      <c r="AF33" s="354"/>
      <c r="AG33" s="368"/>
      <c r="AH33" s="356"/>
      <c r="AI33" s="354"/>
      <c r="AJ33" s="368"/>
      <c r="AK33" s="356"/>
      <c r="AL33" s="369"/>
      <c r="AM33" s="2198" t="s">
        <v>57</v>
      </c>
      <c r="AN33" s="2199"/>
      <c r="AO33" s="2199"/>
      <c r="AP33" s="370" t="s">
        <v>53</v>
      </c>
      <c r="AQ33" s="1296"/>
      <c r="AR33" s="1297"/>
      <c r="AS33" s="1298"/>
      <c r="AT33" s="1296"/>
      <c r="AU33" s="1297"/>
      <c r="AV33" s="1298"/>
      <c r="AW33" s="1296"/>
      <c r="AX33" s="1297"/>
      <c r="AY33" s="1298"/>
      <c r="AZ33" s="1296"/>
      <c r="BA33" s="1297"/>
      <c r="BB33" s="1298"/>
      <c r="BC33" s="1296"/>
      <c r="BD33" s="1297"/>
      <c r="BE33" s="1298"/>
      <c r="BF33" s="1296"/>
      <c r="BG33" s="1297"/>
      <c r="BH33" s="1298"/>
      <c r="BI33" s="1296"/>
      <c r="BJ33" s="1297"/>
      <c r="BK33" s="1298"/>
      <c r="BL33" s="1296"/>
      <c r="BM33" s="1297"/>
      <c r="BN33" s="1298"/>
      <c r="BO33" s="1296"/>
      <c r="BP33" s="1297"/>
      <c r="BQ33" s="1298"/>
      <c r="BR33" s="366"/>
    </row>
  </sheetData>
  <mergeCells count="74">
    <mergeCell ref="Y2:AL2"/>
    <mergeCell ref="Y3:AL3"/>
    <mergeCell ref="Y4:AL4"/>
    <mergeCell ref="P2:U2"/>
    <mergeCell ref="V2:V4"/>
    <mergeCell ref="P4:U4"/>
    <mergeCell ref="W3:X3"/>
    <mergeCell ref="W4:X4"/>
    <mergeCell ref="A32:C32"/>
    <mergeCell ref="A33:C33"/>
    <mergeCell ref="AF5:AH5"/>
    <mergeCell ref="A28:C28"/>
    <mergeCell ref="A29:C29"/>
    <mergeCell ref="A30:C30"/>
    <mergeCell ref="N5:P5"/>
    <mergeCell ref="W5:Y5"/>
    <mergeCell ref="A26:C26"/>
    <mergeCell ref="H5:J5"/>
    <mergeCell ref="K5:M5"/>
    <mergeCell ref="K3:O3"/>
    <mergeCell ref="AC5:AE5"/>
    <mergeCell ref="A31:C31"/>
    <mergeCell ref="P3:U3"/>
    <mergeCell ref="A2:A4"/>
    <mergeCell ref="B2:C4"/>
    <mergeCell ref="D2:D3"/>
    <mergeCell ref="E2:J2"/>
    <mergeCell ref="K2:O2"/>
    <mergeCell ref="E4:J4"/>
    <mergeCell ref="K4:O4"/>
    <mergeCell ref="E3:J3"/>
    <mergeCell ref="A27:C27"/>
    <mergeCell ref="Q5:S5"/>
    <mergeCell ref="T5:V5"/>
    <mergeCell ref="E5:G5"/>
    <mergeCell ref="BH2:BH4"/>
    <mergeCell ref="BB3:BG3"/>
    <mergeCell ref="BB4:BG4"/>
    <mergeCell ref="BI4:BJ4"/>
    <mergeCell ref="AM27:AO27"/>
    <mergeCell ref="AQ2:AV2"/>
    <mergeCell ref="AW2:BA2"/>
    <mergeCell ref="BB2:BG2"/>
    <mergeCell ref="AM2:AM4"/>
    <mergeCell ref="AM31:AO31"/>
    <mergeCell ref="AM32:AO32"/>
    <mergeCell ref="AM33:AO33"/>
    <mergeCell ref="BL5:BN5"/>
    <mergeCell ref="BO5:BQ5"/>
    <mergeCell ref="AM26:AO26"/>
    <mergeCell ref="AZ5:BB5"/>
    <mergeCell ref="BC5:BE5"/>
    <mergeCell ref="BF5:BH5"/>
    <mergeCell ref="AM28:AO28"/>
    <mergeCell ref="AQ5:AS5"/>
    <mergeCell ref="AT5:AV5"/>
    <mergeCell ref="AW5:AY5"/>
    <mergeCell ref="BI5:BK5"/>
    <mergeCell ref="A1:C1"/>
    <mergeCell ref="AM29:AO29"/>
    <mergeCell ref="AM30:AO30"/>
    <mergeCell ref="AM1:AN1"/>
    <mergeCell ref="AO1:BJ1"/>
    <mergeCell ref="BI2:BJ2"/>
    <mergeCell ref="AQ3:AV3"/>
    <mergeCell ref="AW3:BA3"/>
    <mergeCell ref="AN2:AO4"/>
    <mergeCell ref="AP2:AP3"/>
    <mergeCell ref="BI3:BJ3"/>
    <mergeCell ref="AQ4:AV4"/>
    <mergeCell ref="AW4:BA4"/>
    <mergeCell ref="AI5:AK5"/>
    <mergeCell ref="W2:X2"/>
    <mergeCell ref="Z5:AB5"/>
  </mergeCells>
  <phoneticPr fontId="2"/>
  <printOptions horizontalCentered="1" verticalCentered="1"/>
  <pageMargins left="0.39370078740157483" right="0.39370078740157483" top="0.98425196850393704" bottom="0.59055118110236227" header="0" footer="0"/>
  <pageSetup paperSize="9" orientation="landscape" blackAndWhite="1"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P48"/>
  <sheetViews>
    <sheetView view="pageBreakPreview" zoomScaleNormal="100" zoomScaleSheetLayoutView="100" workbookViewId="0"/>
  </sheetViews>
  <sheetFormatPr defaultColWidth="6.25" defaultRowHeight="15" customHeight="1"/>
  <cols>
    <col min="1" max="3" width="5.25" style="178" customWidth="1"/>
    <col min="4" max="5" width="36.25" style="178" customWidth="1"/>
    <col min="6" max="16384" width="6.25" style="178"/>
  </cols>
  <sheetData>
    <row r="1" spans="1:16" ht="15" customHeight="1">
      <c r="A1" s="176" t="s">
        <v>1936</v>
      </c>
      <c r="B1" s="176"/>
      <c r="C1" s="176"/>
      <c r="D1" s="176"/>
      <c r="E1" s="176"/>
      <c r="F1" s="176"/>
      <c r="G1" s="176"/>
      <c r="H1" s="176"/>
      <c r="I1" s="176"/>
      <c r="J1" s="176"/>
      <c r="K1" s="176"/>
      <c r="L1" s="176"/>
    </row>
    <row r="2" spans="1:16" ht="23.25" customHeight="1">
      <c r="A2" s="1631" t="s">
        <v>1937</v>
      </c>
      <c r="B2" s="1631"/>
      <c r="C2" s="1631"/>
      <c r="D2" s="1631"/>
      <c r="E2" s="1631"/>
      <c r="F2" s="1292"/>
      <c r="G2" s="1292"/>
      <c r="H2" s="1292"/>
      <c r="I2" s="1292"/>
      <c r="J2" s="1292"/>
      <c r="K2" s="1292"/>
      <c r="L2" s="1292"/>
    </row>
    <row r="3" spans="1:16" ht="15" customHeight="1">
      <c r="A3" s="2263" t="s">
        <v>1913</v>
      </c>
      <c r="B3" s="2263"/>
      <c r="C3" s="2263"/>
      <c r="D3" s="2263"/>
      <c r="E3" s="2263"/>
      <c r="F3" s="958"/>
      <c r="G3" s="1310"/>
      <c r="H3" s="958"/>
      <c r="L3" s="959"/>
      <c r="M3" s="960"/>
      <c r="N3" s="960"/>
      <c r="O3" s="960"/>
      <c r="P3" s="960"/>
    </row>
    <row r="5" spans="1:16" ht="19.5" customHeight="1">
      <c r="A5" s="2264" t="s">
        <v>58</v>
      </c>
      <c r="B5" s="2265"/>
      <c r="C5" s="2266" t="str">
        <f>+入力欄!D16</f>
        <v>○○○○○○工事（Ｒ６－１)</v>
      </c>
      <c r="D5" s="2267"/>
      <c r="E5" s="2268"/>
      <c r="F5" s="568"/>
      <c r="G5" s="568"/>
      <c r="H5" s="568"/>
      <c r="I5" s="568"/>
    </row>
    <row r="7" spans="1:16" ht="21" customHeight="1">
      <c r="A7" s="961" t="s">
        <v>978</v>
      </c>
      <c r="B7" s="1311" t="s">
        <v>1914</v>
      </c>
      <c r="C7" s="1311" t="s">
        <v>59</v>
      </c>
      <c r="D7" s="1311" t="s">
        <v>1915</v>
      </c>
      <c r="E7" s="962" t="s">
        <v>1916</v>
      </c>
    </row>
    <row r="8" spans="1:16" ht="41.25" customHeight="1">
      <c r="A8" s="963">
        <v>1</v>
      </c>
      <c r="B8" s="1311"/>
      <c r="C8" s="1311"/>
      <c r="D8" s="964"/>
      <c r="E8" s="964"/>
    </row>
    <row r="9" spans="1:16" ht="41.25" customHeight="1">
      <c r="A9" s="963">
        <v>2</v>
      </c>
      <c r="B9" s="1311"/>
      <c r="C9" s="1311"/>
      <c r="D9" s="964"/>
      <c r="E9" s="964"/>
    </row>
    <row r="10" spans="1:16" ht="41.25" customHeight="1">
      <c r="A10" s="963">
        <v>3</v>
      </c>
      <c r="B10" s="1311"/>
      <c r="C10" s="1311"/>
      <c r="D10" s="964"/>
      <c r="E10" s="964"/>
    </row>
    <row r="11" spans="1:16" ht="41.25" customHeight="1">
      <c r="A11" s="963">
        <v>4</v>
      </c>
      <c r="B11" s="1311"/>
      <c r="C11" s="1311"/>
      <c r="D11" s="964"/>
      <c r="E11" s="964"/>
    </row>
    <row r="12" spans="1:16" ht="41.25" customHeight="1">
      <c r="A12" s="963">
        <v>5</v>
      </c>
      <c r="B12" s="1311"/>
      <c r="C12" s="1311"/>
      <c r="D12" s="964"/>
      <c r="E12" s="964"/>
    </row>
    <row r="13" spans="1:16" ht="41.25" customHeight="1">
      <c r="A13" s="963">
        <v>6</v>
      </c>
      <c r="B13" s="1311"/>
      <c r="C13" s="1311"/>
      <c r="D13" s="964"/>
      <c r="E13" s="964"/>
    </row>
    <row r="14" spans="1:16" ht="41.25" customHeight="1">
      <c r="A14" s="963">
        <v>7</v>
      </c>
      <c r="B14" s="1311"/>
      <c r="C14" s="1311"/>
      <c r="D14" s="964"/>
      <c r="E14" s="964"/>
    </row>
    <row r="15" spans="1:16" ht="41.25" customHeight="1">
      <c r="A15" s="963">
        <v>8</v>
      </c>
      <c r="B15" s="1311"/>
      <c r="C15" s="1311"/>
      <c r="D15" s="964"/>
      <c r="E15" s="964"/>
    </row>
    <row r="16" spans="1:16" ht="41.25" customHeight="1">
      <c r="A16" s="963">
        <v>9</v>
      </c>
      <c r="B16" s="1311"/>
      <c r="C16" s="1311"/>
      <c r="D16" s="964"/>
      <c r="E16" s="964"/>
    </row>
    <row r="17" spans="1:5" ht="41.25" customHeight="1">
      <c r="A17" s="963">
        <v>10</v>
      </c>
      <c r="B17" s="1311"/>
      <c r="C17" s="1311"/>
      <c r="D17" s="964"/>
      <c r="E17" s="964"/>
    </row>
    <row r="18" spans="1:5" ht="41.25" customHeight="1">
      <c r="A18" s="963">
        <v>11</v>
      </c>
      <c r="B18" s="1311"/>
      <c r="C18" s="1311"/>
      <c r="D18" s="964"/>
      <c r="E18" s="964"/>
    </row>
    <row r="19" spans="1:5" ht="41.25" customHeight="1">
      <c r="A19" s="963">
        <v>12</v>
      </c>
      <c r="B19" s="1311"/>
      <c r="C19" s="1311"/>
      <c r="D19" s="964"/>
      <c r="E19" s="964"/>
    </row>
    <row r="20" spans="1:5" ht="41.25" customHeight="1">
      <c r="A20" s="963">
        <v>13</v>
      </c>
      <c r="B20" s="1311"/>
      <c r="C20" s="1311"/>
      <c r="D20" s="964"/>
      <c r="E20" s="964"/>
    </row>
    <row r="21" spans="1:5" ht="41.25" customHeight="1">
      <c r="A21" s="963">
        <v>14</v>
      </c>
      <c r="B21" s="1311"/>
      <c r="C21" s="1311"/>
      <c r="D21" s="964"/>
      <c r="E21" s="964"/>
    </row>
    <row r="22" spans="1:5" ht="41.25" customHeight="1">
      <c r="A22" s="963">
        <v>15</v>
      </c>
      <c r="B22" s="1311"/>
      <c r="C22" s="1311"/>
      <c r="D22" s="964"/>
      <c r="E22" s="964"/>
    </row>
    <row r="23" spans="1:5" ht="41.25" customHeight="1">
      <c r="A23" s="963">
        <v>16</v>
      </c>
      <c r="B23" s="1311"/>
      <c r="C23" s="1311"/>
      <c r="D23" s="964"/>
      <c r="E23" s="964"/>
    </row>
    <row r="24" spans="1:5" ht="41.25" customHeight="1">
      <c r="A24" s="963">
        <v>17</v>
      </c>
      <c r="B24" s="1311"/>
      <c r="C24" s="1311"/>
      <c r="D24" s="964"/>
      <c r="E24" s="964"/>
    </row>
    <row r="25" spans="1:5" ht="41.25" customHeight="1">
      <c r="A25" s="963">
        <v>18</v>
      </c>
      <c r="B25" s="1311"/>
      <c r="C25" s="1311"/>
      <c r="D25" s="964"/>
      <c r="E25" s="964"/>
    </row>
    <row r="26" spans="1:5" ht="41.25" customHeight="1">
      <c r="A26" s="963">
        <v>19</v>
      </c>
      <c r="B26" s="1311"/>
      <c r="C26" s="1311"/>
      <c r="D26" s="964"/>
      <c r="E26" s="964"/>
    </row>
    <row r="27" spans="1:5" ht="41.25" customHeight="1">
      <c r="A27" s="963">
        <v>20</v>
      </c>
      <c r="B27" s="1311"/>
      <c r="C27" s="1311"/>
      <c r="D27" s="964"/>
      <c r="E27" s="964"/>
    </row>
    <row r="28" spans="1:5" ht="41.25" customHeight="1">
      <c r="A28" s="963">
        <v>21</v>
      </c>
      <c r="B28" s="1311"/>
      <c r="C28" s="1311"/>
      <c r="D28" s="964"/>
      <c r="E28" s="964"/>
    </row>
    <row r="29" spans="1:5" ht="41.25" customHeight="1">
      <c r="A29" s="963">
        <v>22</v>
      </c>
      <c r="B29" s="1311"/>
      <c r="C29" s="1311"/>
      <c r="D29" s="964"/>
      <c r="E29" s="964"/>
    </row>
    <row r="30" spans="1:5" ht="41.25" customHeight="1">
      <c r="A30" s="963">
        <v>23</v>
      </c>
      <c r="B30" s="1311"/>
      <c r="C30" s="1311"/>
      <c r="D30" s="964"/>
      <c r="E30" s="964"/>
    </row>
    <row r="31" spans="1:5" ht="41.25" customHeight="1">
      <c r="A31" s="963">
        <v>24</v>
      </c>
      <c r="B31" s="1311"/>
      <c r="C31" s="1311"/>
      <c r="D31" s="964"/>
      <c r="E31" s="964"/>
    </row>
    <row r="32" spans="1:5" ht="41.25" customHeight="1">
      <c r="A32" s="963">
        <v>25</v>
      </c>
      <c r="B32" s="1311"/>
      <c r="C32" s="1311"/>
      <c r="D32" s="964"/>
      <c r="E32" s="964"/>
    </row>
    <row r="33" spans="1:5" ht="41.25" customHeight="1">
      <c r="A33" s="963">
        <v>26</v>
      </c>
      <c r="B33" s="1311"/>
      <c r="C33" s="1311"/>
      <c r="D33" s="964"/>
      <c r="E33" s="964"/>
    </row>
    <row r="34" spans="1:5" ht="41.25" customHeight="1">
      <c r="A34" s="963">
        <v>27</v>
      </c>
      <c r="B34" s="1311"/>
      <c r="C34" s="1311"/>
      <c r="D34" s="964"/>
      <c r="E34" s="964"/>
    </row>
    <row r="35" spans="1:5" ht="41.25" customHeight="1">
      <c r="A35" s="963">
        <v>28</v>
      </c>
      <c r="B35" s="1311"/>
      <c r="C35" s="1311"/>
      <c r="D35" s="964"/>
      <c r="E35" s="964"/>
    </row>
    <row r="36" spans="1:5" ht="41.25" customHeight="1">
      <c r="A36" s="963">
        <v>29</v>
      </c>
      <c r="B36" s="1311"/>
      <c r="C36" s="1311"/>
      <c r="D36" s="964"/>
      <c r="E36" s="964"/>
    </row>
    <row r="37" spans="1:5" ht="41.25" customHeight="1">
      <c r="A37" s="963">
        <v>30</v>
      </c>
      <c r="B37" s="1311"/>
      <c r="C37" s="1311"/>
      <c r="D37" s="964"/>
      <c r="E37" s="964"/>
    </row>
    <row r="38" spans="1:5" ht="41.25" customHeight="1">
      <c r="A38" s="963">
        <v>31</v>
      </c>
      <c r="B38" s="1311"/>
      <c r="C38" s="1311"/>
      <c r="D38" s="964"/>
      <c r="E38" s="964"/>
    </row>
    <row r="40" spans="1:5" ht="15" customHeight="1">
      <c r="A40" s="178" t="s">
        <v>1917</v>
      </c>
    </row>
    <row r="41" spans="1:5" ht="15" customHeight="1">
      <c r="A41" s="178" t="s">
        <v>1918</v>
      </c>
    </row>
    <row r="42" spans="1:5" ht="15" customHeight="1">
      <c r="A42" s="178" t="s">
        <v>1919</v>
      </c>
    </row>
    <row r="43" spans="1:5" ht="15" customHeight="1">
      <c r="A43" s="178" t="s">
        <v>1920</v>
      </c>
    </row>
    <row r="44" spans="1:5" ht="15" customHeight="1">
      <c r="A44" s="178" t="s">
        <v>1921</v>
      </c>
    </row>
    <row r="45" spans="1:5" ht="15" customHeight="1">
      <c r="A45" s="178" t="s">
        <v>1922</v>
      </c>
    </row>
    <row r="46" spans="1:5" ht="15" customHeight="1">
      <c r="A46" s="178" t="s">
        <v>1923</v>
      </c>
    </row>
    <row r="47" spans="1:5" ht="15" customHeight="1">
      <c r="A47" s="178" t="s">
        <v>1924</v>
      </c>
    </row>
    <row r="48" spans="1:5" ht="15" customHeight="1">
      <c r="A48" s="178" t="s">
        <v>1925</v>
      </c>
    </row>
  </sheetData>
  <mergeCells count="4">
    <mergeCell ref="A2:E2"/>
    <mergeCell ref="A3:E3"/>
    <mergeCell ref="A5:B5"/>
    <mergeCell ref="C5:E5"/>
  </mergeCells>
  <phoneticPr fontId="2"/>
  <pageMargins left="0.70866141732283472" right="0.70866141732283472" top="0.74803149606299213" bottom="0.55118110236220474" header="0.31496062992125984" footer="0.31496062992125984"/>
  <pageSetup paperSize="9" orientation="portrait" r:id="rId1"/>
  <headerFooter>
    <oddFooter xml:space="preserve">&amp;R&amp;10&amp;P / &amp;N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T53"/>
  <sheetViews>
    <sheetView view="pageBreakPreview" topLeftCell="A7" zoomScaleNormal="100" zoomScaleSheetLayoutView="100" workbookViewId="0"/>
  </sheetViews>
  <sheetFormatPr defaultColWidth="8.125" defaultRowHeight="23.25" customHeight="1"/>
  <cols>
    <col min="1" max="16384" width="8.125" style="178"/>
  </cols>
  <sheetData>
    <row r="1" spans="1:20" s="176" customFormat="1" ht="23.25" customHeight="1">
      <c r="A1" s="176" t="s">
        <v>1938</v>
      </c>
      <c r="K1" s="176" t="str">
        <f>A1</f>
        <v>営繕第6号様式</v>
      </c>
      <c r="T1" s="145" t="s">
        <v>398</v>
      </c>
    </row>
    <row r="2" spans="1:20" ht="23.25" customHeight="1">
      <c r="A2" s="1747" t="s">
        <v>60</v>
      </c>
      <c r="B2" s="1747"/>
      <c r="C2" s="1747"/>
      <c r="D2" s="1747"/>
      <c r="E2" s="1747"/>
      <c r="F2" s="1747"/>
      <c r="G2" s="1747"/>
      <c r="H2" s="1747"/>
      <c r="I2" s="1747"/>
      <c r="J2" s="1747"/>
      <c r="K2" s="1747" t="s">
        <v>60</v>
      </c>
      <c r="L2" s="1747"/>
      <c r="M2" s="1747"/>
      <c r="N2" s="1747"/>
      <c r="O2" s="1747"/>
      <c r="P2" s="1747"/>
      <c r="Q2" s="1747"/>
      <c r="R2" s="1747"/>
      <c r="S2" s="1747"/>
      <c r="T2" s="1747"/>
    </row>
    <row r="3" spans="1:20" ht="23.25" customHeight="1">
      <c r="A3" s="675" t="s">
        <v>449</v>
      </c>
      <c r="B3" s="212" t="str">
        <f>+入力欄!$D$16</f>
        <v>○○○○○○工事（Ｒ６－１)</v>
      </c>
      <c r="C3" s="675"/>
      <c r="D3" s="675"/>
      <c r="E3" s="675"/>
      <c r="F3" s="675"/>
      <c r="G3" s="675"/>
      <c r="H3" s="675"/>
      <c r="I3" s="675"/>
      <c r="J3" s="675"/>
      <c r="K3" s="675" t="s">
        <v>449</v>
      </c>
      <c r="L3" s="679" t="s">
        <v>447</v>
      </c>
      <c r="M3" s="675"/>
      <c r="N3" s="675"/>
      <c r="O3" s="675"/>
      <c r="P3" s="675"/>
      <c r="Q3" s="675"/>
      <c r="R3" s="675"/>
      <c r="S3" s="675"/>
      <c r="T3" s="675"/>
    </row>
    <row r="4" spans="1:20" ht="23.25" customHeight="1">
      <c r="A4" s="388"/>
      <c r="B4" s="386"/>
      <c r="C4" s="386"/>
      <c r="D4" s="386"/>
      <c r="E4" s="386"/>
      <c r="F4" s="386"/>
      <c r="G4" s="386"/>
      <c r="H4" s="386"/>
      <c r="I4" s="386"/>
      <c r="J4" s="380"/>
      <c r="K4" s="388"/>
      <c r="L4" s="386"/>
      <c r="M4" s="386"/>
      <c r="N4" s="386"/>
      <c r="O4" s="386"/>
      <c r="P4" s="386"/>
      <c r="Q4" s="386"/>
      <c r="R4" s="386"/>
      <c r="S4" s="386"/>
      <c r="T4" s="380"/>
    </row>
    <row r="5" spans="1:20" ht="23.25" customHeight="1">
      <c r="A5" s="379"/>
      <c r="B5" s="214"/>
      <c r="C5" s="214"/>
      <c r="D5" s="214"/>
      <c r="E5" s="214"/>
      <c r="F5" s="214"/>
      <c r="G5" s="214"/>
      <c r="H5" s="214"/>
      <c r="I5" s="214"/>
      <c r="J5" s="381"/>
      <c r="K5" s="379"/>
      <c r="L5" s="214"/>
      <c r="M5" s="214"/>
      <c r="N5" s="214"/>
      <c r="O5" s="214"/>
      <c r="P5" s="214"/>
      <c r="Q5" s="214"/>
      <c r="R5" s="214"/>
      <c r="S5" s="214"/>
      <c r="T5" s="381"/>
    </row>
    <row r="6" spans="1:20" ht="23.25" customHeight="1">
      <c r="A6" s="379"/>
      <c r="B6" s="214"/>
      <c r="C6" s="214"/>
      <c r="D6" s="214"/>
      <c r="E6" s="214"/>
      <c r="F6" s="214"/>
      <c r="G6" s="214"/>
      <c r="H6" s="214"/>
      <c r="I6" s="214"/>
      <c r="J6" s="381"/>
      <c r="K6" s="379"/>
      <c r="L6" s="214"/>
      <c r="M6" s="214"/>
      <c r="N6" s="214"/>
      <c r="O6" s="214"/>
      <c r="P6" s="214"/>
      <c r="Q6" s="214"/>
      <c r="R6" s="214"/>
      <c r="S6" s="214"/>
      <c r="T6" s="381"/>
    </row>
    <row r="7" spans="1:20" ht="23.25" customHeight="1">
      <c r="A7" s="379"/>
      <c r="B7" s="214"/>
      <c r="C7" s="214"/>
      <c r="D7" s="214"/>
      <c r="E7" s="214"/>
      <c r="F7" s="214"/>
      <c r="G7" s="214"/>
      <c r="H7" s="214"/>
      <c r="I7" s="214"/>
      <c r="J7" s="381"/>
      <c r="K7" s="379"/>
      <c r="L7" s="214"/>
      <c r="M7" s="214"/>
      <c r="N7" s="214"/>
      <c r="O7" s="214"/>
      <c r="P7" s="214"/>
      <c r="Q7" s="214"/>
      <c r="R7" s="214"/>
      <c r="S7" s="214"/>
      <c r="T7" s="381"/>
    </row>
    <row r="8" spans="1:20" ht="23.25" customHeight="1">
      <c r="A8" s="379"/>
      <c r="B8" s="214"/>
      <c r="C8" s="214"/>
      <c r="D8" s="214"/>
      <c r="E8" s="214"/>
      <c r="F8" s="214"/>
      <c r="G8" s="214"/>
      <c r="H8" s="214"/>
      <c r="I8" s="214"/>
      <c r="J8" s="381"/>
      <c r="K8" s="379"/>
      <c r="L8" s="214"/>
      <c r="M8" s="214"/>
      <c r="N8" s="214"/>
      <c r="O8" s="214"/>
      <c r="P8" s="214"/>
      <c r="Q8" s="214"/>
      <c r="R8" s="214"/>
      <c r="S8" s="214"/>
      <c r="T8" s="381"/>
    </row>
    <row r="9" spans="1:20" ht="23.25" customHeight="1">
      <c r="A9" s="379"/>
      <c r="B9" s="214"/>
      <c r="C9" s="214"/>
      <c r="D9" s="214"/>
      <c r="E9" s="214"/>
      <c r="F9" s="214"/>
      <c r="G9" s="214"/>
      <c r="H9" s="214"/>
      <c r="I9" s="214"/>
      <c r="J9" s="381"/>
      <c r="K9" s="379"/>
      <c r="L9" s="214"/>
      <c r="M9" s="214"/>
      <c r="N9" s="214"/>
      <c r="O9" s="214"/>
      <c r="P9" s="214"/>
      <c r="Q9" s="214"/>
      <c r="R9" s="214"/>
      <c r="S9" s="214"/>
      <c r="T9" s="381"/>
    </row>
    <row r="10" spans="1:20" ht="23.25" customHeight="1">
      <c r="A10" s="379"/>
      <c r="B10" s="214"/>
      <c r="C10" s="214"/>
      <c r="D10" s="214"/>
      <c r="E10" s="214"/>
      <c r="F10" s="214"/>
      <c r="G10" s="214"/>
      <c r="H10" s="214"/>
      <c r="I10" s="214"/>
      <c r="J10" s="381"/>
      <c r="K10" s="379"/>
      <c r="L10" s="214"/>
      <c r="M10" s="214"/>
      <c r="N10" s="214"/>
      <c r="O10" s="214"/>
      <c r="P10" s="214"/>
      <c r="Q10" s="214"/>
      <c r="R10" s="214"/>
      <c r="S10" s="214"/>
      <c r="T10" s="381"/>
    </row>
    <row r="11" spans="1:20" ht="23.25" customHeight="1">
      <c r="A11" s="379"/>
      <c r="B11" s="214"/>
      <c r="C11" s="214"/>
      <c r="D11" s="214"/>
      <c r="E11" s="214"/>
      <c r="F11" s="214"/>
      <c r="G11" s="214"/>
      <c r="H11" s="214"/>
      <c r="I11" s="214"/>
      <c r="J11" s="381"/>
      <c r="K11" s="379"/>
      <c r="L11" s="214"/>
      <c r="M11" s="214"/>
      <c r="N11" s="214"/>
      <c r="O11" s="214"/>
      <c r="P11" s="214"/>
      <c r="Q11" s="214"/>
      <c r="R11" s="214"/>
      <c r="S11" s="214"/>
      <c r="T11" s="381"/>
    </row>
    <row r="12" spans="1:20" ht="23.25" customHeight="1">
      <c r="A12" s="379"/>
      <c r="B12" s="214"/>
      <c r="C12" s="214"/>
      <c r="D12" s="214"/>
      <c r="E12" s="214"/>
      <c r="F12" s="214"/>
      <c r="G12" s="214"/>
      <c r="H12" s="214"/>
      <c r="I12" s="214"/>
      <c r="J12" s="381"/>
      <c r="K12" s="379"/>
      <c r="L12" s="214"/>
      <c r="M12" s="214"/>
      <c r="N12" s="214"/>
      <c r="O12" s="214"/>
      <c r="P12" s="214"/>
      <c r="Q12" s="214"/>
      <c r="R12" s="214"/>
      <c r="S12" s="214"/>
      <c r="T12" s="381"/>
    </row>
    <row r="13" spans="1:20" ht="23.25" customHeight="1">
      <c r="A13" s="379"/>
      <c r="B13" s="214"/>
      <c r="C13" s="214"/>
      <c r="D13" s="214"/>
      <c r="E13" s="214"/>
      <c r="F13" s="214"/>
      <c r="G13" s="214"/>
      <c r="H13" s="214"/>
      <c r="I13" s="214"/>
      <c r="J13" s="381"/>
      <c r="K13" s="379"/>
      <c r="L13" s="214"/>
      <c r="M13" s="214"/>
      <c r="N13" s="214"/>
      <c r="O13" s="214"/>
      <c r="P13" s="214"/>
      <c r="Q13" s="214"/>
      <c r="R13" s="214"/>
      <c r="S13" s="214"/>
      <c r="T13" s="381"/>
    </row>
    <row r="14" spans="1:20" ht="23.25" customHeight="1">
      <c r="A14" s="379"/>
      <c r="B14" s="214"/>
      <c r="C14" s="214"/>
      <c r="D14" s="214"/>
      <c r="E14" s="214"/>
      <c r="F14" s="214"/>
      <c r="G14" s="214"/>
      <c r="H14" s="214"/>
      <c r="I14" s="214"/>
      <c r="J14" s="381"/>
      <c r="K14" s="379"/>
      <c r="L14" s="214"/>
      <c r="M14" s="214"/>
      <c r="N14" s="214"/>
      <c r="O14" s="214"/>
      <c r="P14" s="214"/>
      <c r="Q14" s="214"/>
      <c r="R14" s="214"/>
      <c r="S14" s="214"/>
      <c r="T14" s="381"/>
    </row>
    <row r="15" spans="1:20" ht="23.25" customHeight="1">
      <c r="A15" s="379"/>
      <c r="B15" s="214"/>
      <c r="C15" s="214"/>
      <c r="D15" s="214"/>
      <c r="E15" s="214"/>
      <c r="F15" s="214"/>
      <c r="G15" s="214"/>
      <c r="H15" s="214"/>
      <c r="I15" s="214"/>
      <c r="J15" s="381"/>
      <c r="K15" s="379"/>
      <c r="L15" s="214"/>
      <c r="M15" s="214"/>
      <c r="N15" s="214"/>
      <c r="O15" s="214"/>
      <c r="P15" s="214"/>
      <c r="Q15" s="214"/>
      <c r="R15" s="214"/>
      <c r="S15" s="214"/>
      <c r="T15" s="381"/>
    </row>
    <row r="16" spans="1:20" ht="23.25" customHeight="1">
      <c r="A16" s="382"/>
      <c r="B16" s="213"/>
      <c r="C16" s="213"/>
      <c r="D16" s="213"/>
      <c r="E16" s="213"/>
      <c r="F16" s="213"/>
      <c r="G16" s="213"/>
      <c r="H16" s="213"/>
      <c r="I16" s="213"/>
      <c r="J16" s="383"/>
      <c r="K16" s="382"/>
      <c r="L16" s="213"/>
      <c r="M16" s="213"/>
      <c r="N16" s="213"/>
      <c r="O16" s="213"/>
      <c r="P16" s="213"/>
      <c r="Q16" s="213"/>
      <c r="R16" s="213"/>
      <c r="S16" s="213"/>
      <c r="T16" s="383"/>
    </row>
    <row r="17" spans="1:20" ht="23.25" customHeight="1">
      <c r="A17" s="2269" t="s">
        <v>61</v>
      </c>
      <c r="B17" s="2269"/>
      <c r="C17" s="2271" t="s">
        <v>1785</v>
      </c>
      <c r="D17" s="2271"/>
      <c r="E17" s="2271"/>
      <c r="F17" s="2270" t="s">
        <v>62</v>
      </c>
      <c r="G17" s="2270"/>
      <c r="H17" s="2270"/>
      <c r="I17" s="2270"/>
      <c r="J17" s="2270"/>
      <c r="K17" s="2269" t="s">
        <v>61</v>
      </c>
      <c r="L17" s="2269"/>
      <c r="M17" s="2269" t="s">
        <v>1775</v>
      </c>
      <c r="N17" s="2269"/>
      <c r="O17" s="2269"/>
      <c r="P17" s="2270" t="s">
        <v>62</v>
      </c>
      <c r="Q17" s="2270" t="s">
        <v>451</v>
      </c>
      <c r="R17" s="2270"/>
      <c r="S17" s="2270"/>
      <c r="T17" s="2270"/>
    </row>
    <row r="18" spans="1:20" ht="23.25" customHeight="1">
      <c r="A18" s="2269" t="s">
        <v>63</v>
      </c>
      <c r="B18" s="2269"/>
      <c r="C18" s="2269"/>
      <c r="D18" s="2269"/>
      <c r="E18" s="2269"/>
      <c r="F18" s="2270"/>
      <c r="G18" s="2270"/>
      <c r="H18" s="2270"/>
      <c r="I18" s="2270"/>
      <c r="J18" s="2270"/>
      <c r="K18" s="2269" t="s">
        <v>63</v>
      </c>
      <c r="L18" s="2269"/>
      <c r="M18" s="2269" t="s">
        <v>450</v>
      </c>
      <c r="N18" s="2269"/>
      <c r="O18" s="2269"/>
      <c r="P18" s="2270"/>
      <c r="Q18" s="2270"/>
      <c r="R18" s="2270"/>
      <c r="S18" s="2270"/>
      <c r="T18" s="2270"/>
    </row>
    <row r="19" spans="1:20" ht="23.25" customHeight="1">
      <c r="A19" s="388"/>
      <c r="B19" s="386"/>
      <c r="C19" s="386"/>
      <c r="D19" s="386"/>
      <c r="E19" s="386"/>
      <c r="F19" s="386"/>
      <c r="G19" s="386"/>
      <c r="H19" s="386"/>
      <c r="I19" s="386"/>
      <c r="J19" s="380"/>
      <c r="K19" s="388"/>
      <c r="L19" s="386"/>
      <c r="M19" s="386"/>
      <c r="N19" s="386"/>
      <c r="O19" s="386"/>
      <c r="P19" s="386"/>
      <c r="Q19" s="386"/>
      <c r="R19" s="386"/>
      <c r="S19" s="386"/>
      <c r="T19" s="380"/>
    </row>
    <row r="20" spans="1:20" ht="23.25" customHeight="1">
      <c r="A20" s="379"/>
      <c r="B20" s="214"/>
      <c r="C20" s="214"/>
      <c r="D20" s="214"/>
      <c r="E20" s="214"/>
      <c r="F20" s="214"/>
      <c r="G20" s="214"/>
      <c r="H20" s="214"/>
      <c r="I20" s="214"/>
      <c r="J20" s="381"/>
      <c r="K20" s="379"/>
      <c r="L20" s="214"/>
      <c r="M20" s="214"/>
      <c r="N20" s="214"/>
      <c r="O20" s="214"/>
      <c r="P20" s="214"/>
      <c r="Q20" s="214"/>
      <c r="R20" s="214"/>
      <c r="S20" s="214"/>
      <c r="T20" s="381"/>
    </row>
    <row r="21" spans="1:20" ht="23.25" customHeight="1">
      <c r="A21" s="379"/>
      <c r="B21" s="214"/>
      <c r="C21" s="214"/>
      <c r="D21" s="214"/>
      <c r="E21" s="214"/>
      <c r="F21" s="214"/>
      <c r="G21" s="214"/>
      <c r="H21" s="214"/>
      <c r="I21" s="214"/>
      <c r="J21" s="381"/>
      <c r="K21" s="379"/>
      <c r="L21" s="214"/>
      <c r="M21" s="214"/>
      <c r="N21" s="214"/>
      <c r="O21" s="214"/>
      <c r="P21" s="214"/>
      <c r="Q21" s="214"/>
      <c r="R21" s="214"/>
      <c r="S21" s="214"/>
      <c r="T21" s="381"/>
    </row>
    <row r="22" spans="1:20" ht="23.25" customHeight="1">
      <c r="A22" s="379"/>
      <c r="B22" s="214"/>
      <c r="C22" s="214"/>
      <c r="D22" s="214"/>
      <c r="E22" s="214"/>
      <c r="F22" s="214"/>
      <c r="G22" s="214"/>
      <c r="H22" s="214"/>
      <c r="I22" s="214"/>
      <c r="J22" s="381"/>
      <c r="K22" s="379"/>
      <c r="L22" s="214"/>
      <c r="M22" s="214"/>
      <c r="N22" s="214"/>
      <c r="O22" s="214"/>
      <c r="P22" s="214"/>
      <c r="Q22" s="214"/>
      <c r="R22" s="214"/>
      <c r="S22" s="214"/>
      <c r="T22" s="381"/>
    </row>
    <row r="23" spans="1:20" ht="23.25" customHeight="1">
      <c r="A23" s="379"/>
      <c r="B23" s="214"/>
      <c r="C23" s="214"/>
      <c r="D23" s="214"/>
      <c r="E23" s="214"/>
      <c r="F23" s="214"/>
      <c r="G23" s="214"/>
      <c r="H23" s="214"/>
      <c r="I23" s="214"/>
      <c r="J23" s="381"/>
      <c r="K23" s="379"/>
      <c r="L23" s="214"/>
      <c r="M23" s="214"/>
      <c r="N23" s="214"/>
      <c r="O23" s="214"/>
      <c r="P23" s="214"/>
      <c r="Q23" s="214"/>
      <c r="R23" s="214"/>
      <c r="S23" s="214"/>
      <c r="T23" s="381"/>
    </row>
    <row r="24" spans="1:20" ht="23.25" customHeight="1">
      <c r="A24" s="379"/>
      <c r="B24" s="214"/>
      <c r="C24" s="214"/>
      <c r="D24" s="214"/>
      <c r="E24" s="214"/>
      <c r="F24" s="214"/>
      <c r="G24" s="214"/>
      <c r="H24" s="214"/>
      <c r="I24" s="214"/>
      <c r="J24" s="381"/>
      <c r="K24" s="379"/>
      <c r="L24" s="214"/>
      <c r="M24" s="214"/>
      <c r="N24" s="214"/>
      <c r="O24" s="214"/>
      <c r="P24" s="214"/>
      <c r="Q24" s="214"/>
      <c r="R24" s="214"/>
      <c r="S24" s="214"/>
      <c r="T24" s="381"/>
    </row>
    <row r="25" spans="1:20" ht="23.25" customHeight="1">
      <c r="A25" s="379"/>
      <c r="B25" s="214"/>
      <c r="C25" s="214"/>
      <c r="D25" s="214"/>
      <c r="E25" s="214"/>
      <c r="F25" s="214"/>
      <c r="G25" s="214"/>
      <c r="H25" s="214"/>
      <c r="I25" s="214"/>
      <c r="J25" s="381"/>
      <c r="K25" s="379"/>
      <c r="L25" s="214"/>
      <c r="M25" s="214"/>
      <c r="N25" s="214"/>
      <c r="O25" s="214"/>
      <c r="P25" s="214"/>
      <c r="Q25" s="214"/>
      <c r="R25" s="214"/>
      <c r="S25" s="214"/>
      <c r="T25" s="381"/>
    </row>
    <row r="26" spans="1:20" ht="23.25" customHeight="1">
      <c r="A26" s="379"/>
      <c r="B26" s="214"/>
      <c r="C26" s="214"/>
      <c r="D26" s="214"/>
      <c r="E26" s="214"/>
      <c r="F26" s="214"/>
      <c r="G26" s="214"/>
      <c r="H26" s="214"/>
      <c r="I26" s="214"/>
      <c r="J26" s="381"/>
      <c r="K26" s="379"/>
      <c r="L26" s="214"/>
      <c r="M26" s="214"/>
      <c r="N26" s="214"/>
      <c r="O26" s="214"/>
      <c r="P26" s="214"/>
      <c r="Q26" s="214"/>
      <c r="R26" s="214"/>
      <c r="S26" s="214"/>
      <c r="T26" s="381"/>
    </row>
    <row r="27" spans="1:20" ht="23.25" customHeight="1">
      <c r="A27" s="379"/>
      <c r="B27" s="214"/>
      <c r="C27" s="214"/>
      <c r="D27" s="214"/>
      <c r="E27" s="214"/>
      <c r="F27" s="214"/>
      <c r="G27" s="214"/>
      <c r="H27" s="214"/>
      <c r="I27" s="214"/>
      <c r="J27" s="381"/>
      <c r="K27" s="379"/>
      <c r="L27" s="214"/>
      <c r="M27" s="214"/>
      <c r="N27" s="214"/>
      <c r="O27" s="214"/>
      <c r="P27" s="214"/>
      <c r="Q27" s="214"/>
      <c r="R27" s="214"/>
      <c r="S27" s="214"/>
      <c r="T27" s="381"/>
    </row>
    <row r="28" spans="1:20" ht="23.25" customHeight="1">
      <c r="A28" s="379"/>
      <c r="B28" s="214"/>
      <c r="C28" s="214"/>
      <c r="D28" s="214"/>
      <c r="E28" s="214"/>
      <c r="F28" s="214"/>
      <c r="G28" s="214"/>
      <c r="H28" s="214"/>
      <c r="I28" s="214"/>
      <c r="J28" s="381"/>
      <c r="K28" s="379"/>
      <c r="L28" s="214"/>
      <c r="M28" s="214"/>
      <c r="N28" s="214"/>
      <c r="O28" s="214"/>
      <c r="P28" s="214"/>
      <c r="Q28" s="214"/>
      <c r="R28" s="214"/>
      <c r="S28" s="214"/>
      <c r="T28" s="381"/>
    </row>
    <row r="29" spans="1:20" ht="23.25" customHeight="1">
      <c r="A29" s="379"/>
      <c r="B29" s="214"/>
      <c r="C29" s="214"/>
      <c r="D29" s="214"/>
      <c r="E29" s="214"/>
      <c r="F29" s="214"/>
      <c r="G29" s="214"/>
      <c r="H29" s="214"/>
      <c r="I29" s="214"/>
      <c r="J29" s="381"/>
      <c r="K29" s="379"/>
      <c r="L29" s="214"/>
      <c r="M29" s="214"/>
      <c r="N29" s="214"/>
      <c r="O29" s="214"/>
      <c r="P29" s="214"/>
      <c r="Q29" s="214"/>
      <c r="R29" s="214"/>
      <c r="S29" s="214"/>
      <c r="T29" s="381"/>
    </row>
    <row r="30" spans="1:20" ht="23.25" customHeight="1">
      <c r="A30" s="379"/>
      <c r="B30" s="214"/>
      <c r="C30" s="214"/>
      <c r="D30" s="214"/>
      <c r="E30" s="214"/>
      <c r="F30" s="214"/>
      <c r="G30" s="214"/>
      <c r="H30" s="214"/>
      <c r="I30" s="214"/>
      <c r="J30" s="381"/>
      <c r="K30" s="379"/>
      <c r="L30" s="214"/>
      <c r="M30" s="214"/>
      <c r="N30" s="214"/>
      <c r="O30" s="214"/>
      <c r="P30" s="214"/>
      <c r="Q30" s="214"/>
      <c r="R30" s="214"/>
      <c r="S30" s="214"/>
      <c r="T30" s="381"/>
    </row>
    <row r="31" spans="1:20" ht="23.25" customHeight="1">
      <c r="A31" s="382"/>
      <c r="B31" s="213"/>
      <c r="C31" s="213"/>
      <c r="D31" s="213"/>
      <c r="E31" s="213"/>
      <c r="F31" s="213"/>
      <c r="G31" s="213"/>
      <c r="H31" s="213"/>
      <c r="I31" s="213"/>
      <c r="J31" s="383"/>
      <c r="K31" s="382"/>
      <c r="L31" s="213"/>
      <c r="M31" s="213"/>
      <c r="N31" s="213"/>
      <c r="O31" s="213"/>
      <c r="P31" s="213"/>
      <c r="Q31" s="213"/>
      <c r="R31" s="213"/>
      <c r="S31" s="213"/>
      <c r="T31" s="383"/>
    </row>
    <row r="32" spans="1:20" ht="23.25" customHeight="1">
      <c r="A32" s="2269" t="s">
        <v>61</v>
      </c>
      <c r="B32" s="2269"/>
      <c r="C32" s="2271" t="s">
        <v>1785</v>
      </c>
      <c r="D32" s="2271"/>
      <c r="E32" s="2271"/>
      <c r="F32" s="2270" t="s">
        <v>62</v>
      </c>
      <c r="G32" s="2270"/>
      <c r="H32" s="2270"/>
      <c r="I32" s="2270"/>
      <c r="J32" s="2270"/>
      <c r="K32" s="2269" t="s">
        <v>61</v>
      </c>
      <c r="L32" s="2269"/>
      <c r="M32" s="2269" t="s">
        <v>1775</v>
      </c>
      <c r="N32" s="2269"/>
      <c r="O32" s="2269"/>
      <c r="P32" s="2270" t="s">
        <v>62</v>
      </c>
      <c r="Q32" s="2270" t="s">
        <v>451</v>
      </c>
      <c r="R32" s="2270"/>
      <c r="S32" s="2270"/>
      <c r="T32" s="2270"/>
    </row>
    <row r="33" spans="1:20" ht="23.25" customHeight="1">
      <c r="A33" s="2269" t="s">
        <v>63</v>
      </c>
      <c r="B33" s="2269"/>
      <c r="C33" s="2269"/>
      <c r="D33" s="2269"/>
      <c r="E33" s="2269"/>
      <c r="F33" s="2270"/>
      <c r="G33" s="2270"/>
      <c r="H33" s="2270"/>
      <c r="I33" s="2270"/>
      <c r="J33" s="2270"/>
      <c r="K33" s="2269" t="s">
        <v>63</v>
      </c>
      <c r="L33" s="2269"/>
      <c r="M33" s="2269" t="s">
        <v>452</v>
      </c>
      <c r="N33" s="2269"/>
      <c r="O33" s="2269"/>
      <c r="P33" s="2270"/>
      <c r="Q33" s="2270"/>
      <c r="R33" s="2270"/>
      <c r="S33" s="2270"/>
      <c r="T33" s="2270"/>
    </row>
    <row r="34" spans="1:20" ht="23.25" customHeight="1">
      <c r="A34" s="214"/>
      <c r="B34" s="214"/>
      <c r="C34" s="214"/>
      <c r="D34" s="214"/>
      <c r="E34" s="214"/>
      <c r="F34" s="214"/>
      <c r="G34" s="214"/>
      <c r="H34" s="214"/>
      <c r="I34" s="214"/>
      <c r="J34" s="214"/>
      <c r="K34" s="214"/>
    </row>
    <row r="35" spans="1:20" ht="23.25" customHeight="1">
      <c r="A35" s="214"/>
      <c r="B35" s="214"/>
      <c r="C35" s="214"/>
      <c r="D35" s="214"/>
      <c r="E35" s="214"/>
      <c r="F35" s="214"/>
      <c r="G35" s="214"/>
      <c r="H35" s="214"/>
      <c r="I35" s="214"/>
      <c r="J35" s="214"/>
      <c r="K35" s="214"/>
    </row>
    <row r="36" spans="1:20" ht="23.25" customHeight="1">
      <c r="A36" s="214"/>
      <c r="B36" s="214"/>
      <c r="C36" s="214"/>
      <c r="D36" s="214"/>
      <c r="E36" s="214"/>
      <c r="F36" s="214"/>
      <c r="G36" s="214"/>
      <c r="H36" s="214"/>
      <c r="I36" s="214"/>
      <c r="J36" s="214"/>
      <c r="K36" s="214"/>
    </row>
    <row r="37" spans="1:20" ht="23.25" customHeight="1">
      <c r="A37" s="214"/>
      <c r="B37" s="214"/>
      <c r="C37" s="214"/>
      <c r="D37" s="214"/>
      <c r="E37" s="214"/>
      <c r="F37" s="214"/>
      <c r="G37" s="214"/>
      <c r="H37" s="214"/>
      <c r="I37" s="214"/>
      <c r="J37" s="214"/>
      <c r="K37" s="214"/>
    </row>
    <row r="38" spans="1:20" ht="23.25" customHeight="1">
      <c r="A38" s="214"/>
      <c r="B38" s="214"/>
      <c r="C38" s="214"/>
      <c r="D38" s="214"/>
      <c r="E38" s="214"/>
      <c r="F38" s="214"/>
      <c r="G38" s="214"/>
      <c r="H38" s="214"/>
      <c r="I38" s="214"/>
      <c r="J38" s="214"/>
      <c r="K38" s="214"/>
    </row>
    <row r="39" spans="1:20" ht="23.25" customHeight="1">
      <c r="A39" s="214"/>
      <c r="B39" s="214"/>
      <c r="C39" s="214"/>
      <c r="D39" s="214"/>
      <c r="E39" s="214"/>
      <c r="F39" s="214"/>
      <c r="G39" s="214"/>
      <c r="H39" s="214"/>
      <c r="I39" s="214"/>
      <c r="J39" s="214"/>
      <c r="K39" s="214"/>
    </row>
    <row r="40" spans="1:20" ht="23.25" customHeight="1">
      <c r="A40" s="214"/>
      <c r="B40" s="214"/>
      <c r="C40" s="214"/>
      <c r="D40" s="214"/>
      <c r="E40" s="214"/>
      <c r="F40" s="214"/>
      <c r="G40" s="214"/>
      <c r="H40" s="214"/>
      <c r="I40" s="214"/>
      <c r="J40" s="214"/>
      <c r="K40" s="214"/>
    </row>
    <row r="41" spans="1:20" ht="23.25" customHeight="1">
      <c r="A41" s="214"/>
      <c r="B41" s="214"/>
      <c r="C41" s="214"/>
      <c r="D41" s="214"/>
      <c r="E41" s="214"/>
      <c r="F41" s="214"/>
      <c r="G41" s="214"/>
      <c r="H41" s="214"/>
      <c r="I41" s="214"/>
      <c r="J41" s="214"/>
      <c r="K41" s="214"/>
    </row>
    <row r="42" spans="1:20" ht="23.25" customHeight="1">
      <c r="A42" s="214"/>
      <c r="B42" s="214"/>
      <c r="C42" s="214"/>
      <c r="D42" s="214"/>
      <c r="E42" s="214"/>
      <c r="F42" s="214"/>
      <c r="G42" s="214"/>
      <c r="H42" s="214"/>
      <c r="I42" s="214"/>
      <c r="J42" s="214"/>
      <c r="K42" s="214"/>
    </row>
    <row r="43" spans="1:20" ht="23.25" customHeight="1">
      <c r="A43" s="214"/>
      <c r="B43" s="214"/>
      <c r="C43" s="214"/>
      <c r="D43" s="214"/>
      <c r="E43" s="214"/>
      <c r="F43" s="214"/>
      <c r="G43" s="214"/>
      <c r="H43" s="214"/>
      <c r="I43" s="214"/>
      <c r="J43" s="214"/>
      <c r="K43" s="214"/>
    </row>
    <row r="44" spans="1:20" ht="23.25" customHeight="1">
      <c r="A44" s="214"/>
      <c r="B44" s="214"/>
      <c r="C44" s="214"/>
      <c r="D44" s="214"/>
      <c r="E44" s="214"/>
      <c r="F44" s="214"/>
      <c r="G44" s="214"/>
      <c r="H44" s="214"/>
      <c r="I44" s="214"/>
      <c r="J44" s="214"/>
      <c r="K44" s="214"/>
    </row>
    <row r="45" spans="1:20" ht="23.25" customHeight="1">
      <c r="A45" s="214"/>
      <c r="B45" s="214"/>
      <c r="C45" s="214"/>
      <c r="D45" s="214"/>
      <c r="E45" s="214"/>
      <c r="F45" s="214"/>
      <c r="G45" s="214"/>
      <c r="H45" s="214"/>
      <c r="I45" s="214"/>
      <c r="J45" s="214"/>
      <c r="K45" s="214"/>
    </row>
    <row r="46" spans="1:20" ht="23.25" customHeight="1">
      <c r="A46" s="214"/>
      <c r="B46" s="214"/>
      <c r="C46" s="214"/>
      <c r="D46" s="214"/>
      <c r="E46" s="214"/>
      <c r="F46" s="214"/>
      <c r="G46" s="214"/>
      <c r="H46" s="214"/>
      <c r="I46" s="214"/>
      <c r="J46" s="214"/>
      <c r="K46" s="214"/>
    </row>
    <row r="47" spans="1:20" ht="23.25" customHeight="1">
      <c r="A47" s="214"/>
      <c r="B47" s="214"/>
      <c r="C47" s="214"/>
      <c r="D47" s="214"/>
      <c r="E47" s="214"/>
      <c r="F47" s="214"/>
      <c r="G47" s="214"/>
      <c r="H47" s="214"/>
      <c r="I47" s="214"/>
      <c r="J47" s="214"/>
      <c r="K47" s="214"/>
    </row>
    <row r="48" spans="1:20" ht="23.25" customHeight="1">
      <c r="A48" s="214"/>
      <c r="B48" s="214"/>
      <c r="C48" s="214"/>
      <c r="D48" s="214"/>
      <c r="E48" s="214"/>
      <c r="F48" s="214"/>
      <c r="G48" s="214"/>
      <c r="H48" s="214"/>
      <c r="I48" s="214"/>
      <c r="J48" s="214"/>
      <c r="K48" s="214"/>
    </row>
    <row r="49" spans="1:11" ht="23.25" customHeight="1">
      <c r="A49" s="214"/>
      <c r="B49" s="214"/>
      <c r="C49" s="214"/>
      <c r="D49" s="214"/>
      <c r="E49" s="214"/>
      <c r="F49" s="214"/>
      <c r="G49" s="214"/>
      <c r="H49" s="214"/>
      <c r="I49" s="214"/>
      <c r="J49" s="214"/>
      <c r="K49" s="214"/>
    </row>
    <row r="50" spans="1:11" ht="23.25" customHeight="1">
      <c r="A50" s="214"/>
      <c r="B50" s="214"/>
      <c r="C50" s="214"/>
      <c r="D50" s="214"/>
      <c r="E50" s="214"/>
      <c r="F50" s="214"/>
      <c r="G50" s="214"/>
      <c r="H50" s="214"/>
      <c r="I50" s="214"/>
      <c r="J50" s="214"/>
      <c r="K50" s="214"/>
    </row>
    <row r="51" spans="1:11" ht="23.25" customHeight="1">
      <c r="A51" s="214"/>
      <c r="B51" s="214"/>
      <c r="C51" s="214"/>
      <c r="D51" s="214"/>
      <c r="E51" s="214"/>
      <c r="F51" s="214"/>
      <c r="G51" s="214"/>
      <c r="H51" s="214"/>
      <c r="I51" s="214"/>
      <c r="J51" s="214"/>
      <c r="K51" s="214"/>
    </row>
    <row r="52" spans="1:11" ht="23.25" customHeight="1">
      <c r="A52" s="214"/>
      <c r="B52" s="214"/>
      <c r="C52" s="214"/>
      <c r="D52" s="214"/>
      <c r="E52" s="214"/>
      <c r="F52" s="214"/>
      <c r="G52" s="214"/>
      <c r="H52" s="214"/>
      <c r="I52" s="214"/>
      <c r="J52" s="214"/>
      <c r="K52" s="214"/>
    </row>
    <row r="53" spans="1:11" ht="23.25" customHeight="1">
      <c r="A53" s="214"/>
      <c r="B53" s="214"/>
      <c r="C53" s="214"/>
      <c r="D53" s="214"/>
      <c r="E53" s="214"/>
      <c r="F53" s="214"/>
      <c r="G53" s="214"/>
      <c r="H53" s="214"/>
      <c r="I53" s="214"/>
      <c r="J53" s="214"/>
      <c r="K53" s="214"/>
    </row>
  </sheetData>
  <mergeCells count="26">
    <mergeCell ref="A2:J2"/>
    <mergeCell ref="A17:B17"/>
    <mergeCell ref="C17:E17"/>
    <mergeCell ref="F17:F18"/>
    <mergeCell ref="G17:J18"/>
    <mergeCell ref="A18:B18"/>
    <mergeCell ref="C18:E18"/>
    <mergeCell ref="A32:B32"/>
    <mergeCell ref="C32:E32"/>
    <mergeCell ref="F32:F33"/>
    <mergeCell ref="G32:J33"/>
    <mergeCell ref="A33:B33"/>
    <mergeCell ref="C33:E33"/>
    <mergeCell ref="K2:T2"/>
    <mergeCell ref="K17:L17"/>
    <mergeCell ref="M17:O17"/>
    <mergeCell ref="P17:P18"/>
    <mergeCell ref="Q17:T18"/>
    <mergeCell ref="K18:L18"/>
    <mergeCell ref="M18:O18"/>
    <mergeCell ref="K32:L32"/>
    <mergeCell ref="M32:O32"/>
    <mergeCell ref="P32:P33"/>
    <mergeCell ref="Q32:T33"/>
    <mergeCell ref="K33:L33"/>
    <mergeCell ref="M33:O33"/>
  </mergeCells>
  <phoneticPr fontId="2"/>
  <printOptions horizontalCentered="1" verticalCentered="1"/>
  <pageMargins left="0.98425196850393704" right="0.98425196850393704" top="0.98425196850393704" bottom="0.78740157480314965" header="0.51181102362204722" footer="0.51181102362204722"/>
  <pageSetup paperSize="9" orientation="portrait" blackAndWhite="1"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I94"/>
  <sheetViews>
    <sheetView view="pageBreakPreview" zoomScaleNormal="100" zoomScaleSheetLayoutView="100" workbookViewId="0">
      <pane xSplit="3" ySplit="2" topLeftCell="D3" activePane="bottomRight" state="frozen"/>
      <selection pane="topRight"/>
      <selection pane="bottomLeft"/>
      <selection pane="bottomRight" activeCell="E26" sqref="E26"/>
    </sheetView>
  </sheetViews>
  <sheetFormatPr defaultRowHeight="12" customHeight="1" outlineLevelCol="1"/>
  <cols>
    <col min="1" max="1" width="4.875" style="157" customWidth="1"/>
    <col min="2" max="2" width="14.125" style="157" customWidth="1"/>
    <col min="3" max="3" width="8.25" style="157" customWidth="1"/>
    <col min="4" max="4" width="5.875" style="166" bestFit="1" customWidth="1"/>
    <col min="5" max="5" width="41.625" style="157" customWidth="1"/>
    <col min="6" max="6" width="49.75" style="157" customWidth="1"/>
    <col min="7" max="8" width="20.625" style="166" hidden="1" customWidth="1" outlineLevel="1"/>
    <col min="9" max="9" width="20.625" style="166" customWidth="1" collapsed="1"/>
    <col min="10" max="16384" width="9" style="157"/>
  </cols>
  <sheetData>
    <row r="1" spans="1:9" ht="32.1" customHeight="1">
      <c r="A1" s="1495" t="s">
        <v>1857</v>
      </c>
      <c r="B1" s="1495"/>
      <c r="C1" s="1495"/>
      <c r="D1" s="1495"/>
      <c r="E1" s="1495"/>
      <c r="F1" s="1495"/>
      <c r="G1" s="569" t="s">
        <v>1933</v>
      </c>
      <c r="H1" s="569"/>
      <c r="I1" s="569"/>
    </row>
    <row r="2" spans="1:9" s="159" customFormat="1" ht="24.75" customHeight="1">
      <c r="A2" s="158" t="s">
        <v>1563</v>
      </c>
      <c r="B2" s="158" t="s">
        <v>308</v>
      </c>
      <c r="C2" s="158" t="s">
        <v>1562</v>
      </c>
      <c r="D2" s="158" t="s">
        <v>1561</v>
      </c>
      <c r="E2" s="158" t="s">
        <v>309</v>
      </c>
      <c r="F2" s="158" t="s">
        <v>69</v>
      </c>
      <c r="G2" s="607" t="s">
        <v>2196</v>
      </c>
      <c r="H2" s="607" t="s">
        <v>2197</v>
      </c>
      <c r="I2" s="158" t="s">
        <v>2200</v>
      </c>
    </row>
    <row r="3" spans="1:9" s="159" customFormat="1" ht="12" customHeight="1">
      <c r="A3" s="158" t="s">
        <v>1569</v>
      </c>
      <c r="B3" s="608" t="s">
        <v>1567</v>
      </c>
      <c r="C3" s="609" t="s">
        <v>2157</v>
      </c>
      <c r="D3" s="609" t="s">
        <v>1569</v>
      </c>
      <c r="E3" s="608" t="s">
        <v>1567</v>
      </c>
      <c r="F3" s="608" t="s">
        <v>1568</v>
      </c>
      <c r="G3" s="610" t="s">
        <v>1932</v>
      </c>
      <c r="H3" s="611" t="s">
        <v>2158</v>
      </c>
      <c r="I3" s="611"/>
    </row>
    <row r="4" spans="1:9" ht="12" customHeight="1">
      <c r="A4" s="1498" t="s">
        <v>1564</v>
      </c>
      <c r="B4" s="657" t="s">
        <v>1494</v>
      </c>
      <c r="C4" s="657"/>
      <c r="D4" s="658"/>
      <c r="E4" s="657" t="s">
        <v>310</v>
      </c>
      <c r="F4" s="657" t="s">
        <v>1474</v>
      </c>
      <c r="G4" s="658"/>
      <c r="H4" s="655"/>
      <c r="I4" s="656" t="s">
        <v>2215</v>
      </c>
    </row>
    <row r="5" spans="1:9" ht="12" customHeight="1">
      <c r="A5" s="1496"/>
      <c r="B5" s="647" t="s">
        <v>1493</v>
      </c>
      <c r="C5" s="647"/>
      <c r="D5" s="648"/>
      <c r="E5" s="647" t="s">
        <v>579</v>
      </c>
      <c r="F5" s="647" t="s">
        <v>2417</v>
      </c>
      <c r="G5" s="649" t="s">
        <v>1931</v>
      </c>
      <c r="H5" s="651"/>
      <c r="I5" s="652" t="s">
        <v>2215</v>
      </c>
    </row>
    <row r="6" spans="1:9" ht="12" customHeight="1">
      <c r="A6" s="1496"/>
      <c r="B6" s="631" t="s">
        <v>1827</v>
      </c>
      <c r="C6" s="631"/>
      <c r="D6" s="632"/>
      <c r="E6" s="631" t="s">
        <v>1580</v>
      </c>
      <c r="F6" s="631"/>
      <c r="G6" s="610" t="s">
        <v>1931</v>
      </c>
      <c r="H6" s="611" t="s">
        <v>2085</v>
      </c>
      <c r="I6" s="611"/>
    </row>
    <row r="7" spans="1:9" ht="12" customHeight="1">
      <c r="A7" s="1496"/>
      <c r="B7" s="608" t="s">
        <v>1492</v>
      </c>
      <c r="C7" s="608"/>
      <c r="D7" s="609"/>
      <c r="E7" s="608" t="s">
        <v>96</v>
      </c>
      <c r="F7" s="608"/>
      <c r="G7" s="610"/>
      <c r="H7" s="611" t="s">
        <v>2085</v>
      </c>
      <c r="I7" s="611"/>
    </row>
    <row r="8" spans="1:9" ht="12" customHeight="1">
      <c r="A8" s="1496"/>
      <c r="B8" s="608" t="s">
        <v>1824</v>
      </c>
      <c r="C8" s="609" t="s">
        <v>1491</v>
      </c>
      <c r="D8" s="609"/>
      <c r="E8" s="608" t="s">
        <v>316</v>
      </c>
      <c r="F8" s="608" t="s">
        <v>1490</v>
      </c>
      <c r="G8" s="610" t="s">
        <v>1931</v>
      </c>
      <c r="H8" s="611" t="s">
        <v>2085</v>
      </c>
      <c r="I8" s="611"/>
    </row>
    <row r="9" spans="1:9" ht="12" customHeight="1">
      <c r="A9" s="1496"/>
      <c r="B9" s="608" t="s">
        <v>1946</v>
      </c>
      <c r="C9" s="609" t="s">
        <v>1488</v>
      </c>
      <c r="D9" s="609"/>
      <c r="E9" s="608" t="s">
        <v>97</v>
      </c>
      <c r="F9" s="608" t="s">
        <v>1487</v>
      </c>
      <c r="G9" s="610"/>
      <c r="H9" s="611" t="s">
        <v>2085</v>
      </c>
      <c r="I9" s="611"/>
    </row>
    <row r="10" spans="1:9" ht="12" customHeight="1">
      <c r="A10" s="1496"/>
      <c r="B10" s="608" t="s">
        <v>1947</v>
      </c>
      <c r="C10" s="609" t="s">
        <v>1486</v>
      </c>
      <c r="D10" s="609"/>
      <c r="E10" s="608" t="s">
        <v>314</v>
      </c>
      <c r="F10" s="608" t="s">
        <v>1485</v>
      </c>
      <c r="G10" s="610"/>
      <c r="H10" s="611" t="s">
        <v>2085</v>
      </c>
      <c r="I10" s="611"/>
    </row>
    <row r="11" spans="1:9" ht="12" customHeight="1">
      <c r="A11" s="1496"/>
      <c r="B11" s="647" t="s">
        <v>1948</v>
      </c>
      <c r="C11" s="734" t="s">
        <v>1484</v>
      </c>
      <c r="D11" s="735"/>
      <c r="E11" s="647" t="s">
        <v>315</v>
      </c>
      <c r="F11" s="647" t="s">
        <v>1598</v>
      </c>
      <c r="G11" s="649"/>
      <c r="H11" s="651" t="s">
        <v>2085</v>
      </c>
      <c r="I11" s="1259" t="s">
        <v>2379</v>
      </c>
    </row>
    <row r="12" spans="1:9" ht="12" customHeight="1">
      <c r="A12" s="1496"/>
      <c r="B12" s="608" t="s">
        <v>1825</v>
      </c>
      <c r="C12" s="609" t="s">
        <v>1483</v>
      </c>
      <c r="D12" s="609"/>
      <c r="E12" s="608" t="s">
        <v>1482</v>
      </c>
      <c r="F12" s="608" t="s">
        <v>1431</v>
      </c>
      <c r="G12" s="610" t="s">
        <v>1930</v>
      </c>
      <c r="H12" s="611" t="s">
        <v>2085</v>
      </c>
      <c r="I12" s="611"/>
    </row>
    <row r="13" spans="1:9" ht="11.25">
      <c r="A13" s="1496"/>
      <c r="B13" s="608" t="s">
        <v>1826</v>
      </c>
      <c r="C13" s="608"/>
      <c r="D13" s="609"/>
      <c r="E13" s="608" t="s">
        <v>518</v>
      </c>
      <c r="F13" s="608" t="s">
        <v>1570</v>
      </c>
      <c r="G13" s="610"/>
      <c r="H13" s="610"/>
      <c r="I13" s="610"/>
    </row>
    <row r="14" spans="1:9" ht="12" customHeight="1">
      <c r="A14" s="1496"/>
      <c r="B14" s="647" t="s">
        <v>1471</v>
      </c>
      <c r="C14" s="648" t="s">
        <v>1645</v>
      </c>
      <c r="D14" s="648"/>
      <c r="E14" s="647" t="s">
        <v>1628</v>
      </c>
      <c r="F14" s="647" t="s">
        <v>2385</v>
      </c>
      <c r="G14" s="610" t="s">
        <v>1679</v>
      </c>
      <c r="H14" s="610"/>
      <c r="I14" s="650" t="s">
        <v>2264</v>
      </c>
    </row>
    <row r="15" spans="1:9" ht="12" customHeight="1">
      <c r="A15" s="1496"/>
      <c r="B15" s="608" t="s">
        <v>1997</v>
      </c>
      <c r="C15" s="608"/>
      <c r="D15" s="614"/>
      <c r="E15" s="608" t="s">
        <v>941</v>
      </c>
      <c r="F15" s="615" t="s">
        <v>1481</v>
      </c>
      <c r="G15" s="616"/>
      <c r="H15" s="616"/>
      <c r="I15" s="616"/>
    </row>
    <row r="16" spans="1:9" ht="12" customHeight="1">
      <c r="A16" s="1496"/>
      <c r="B16" s="608" t="s">
        <v>1480</v>
      </c>
      <c r="C16" s="608"/>
      <c r="D16" s="609"/>
      <c r="E16" s="608" t="s">
        <v>109</v>
      </c>
      <c r="F16" s="608" t="s">
        <v>1431</v>
      </c>
      <c r="G16" s="610" t="s">
        <v>1930</v>
      </c>
      <c r="H16" s="610"/>
      <c r="I16" s="610"/>
    </row>
    <row r="17" spans="1:9" ht="12" customHeight="1">
      <c r="A17" s="1496"/>
      <c r="B17" s="608" t="s">
        <v>1479</v>
      </c>
      <c r="C17" s="608"/>
      <c r="D17" s="609"/>
      <c r="E17" s="608" t="s">
        <v>111</v>
      </c>
      <c r="F17" s="608" t="s">
        <v>1431</v>
      </c>
      <c r="G17" s="610" t="s">
        <v>1930</v>
      </c>
      <c r="H17" s="610"/>
      <c r="I17" s="610"/>
    </row>
    <row r="18" spans="1:9" ht="12" customHeight="1">
      <c r="A18" s="1496"/>
      <c r="B18" s="608" t="s">
        <v>1858</v>
      </c>
      <c r="C18" s="609"/>
      <c r="D18" s="609"/>
      <c r="E18" s="608" t="s">
        <v>312</v>
      </c>
      <c r="F18" s="608" t="s">
        <v>1597</v>
      </c>
      <c r="G18" s="610" t="s">
        <v>1929</v>
      </c>
      <c r="H18" s="610" t="s">
        <v>2085</v>
      </c>
      <c r="I18" s="610"/>
    </row>
    <row r="19" spans="1:9" ht="12" customHeight="1">
      <c r="A19" s="1496"/>
      <c r="B19" s="608" t="s">
        <v>2118</v>
      </c>
      <c r="C19" s="609"/>
      <c r="D19" s="609"/>
      <c r="E19" s="608" t="s">
        <v>2119</v>
      </c>
      <c r="F19" s="608" t="s">
        <v>2121</v>
      </c>
      <c r="G19" s="610"/>
      <c r="H19" s="610" t="s">
        <v>2022</v>
      </c>
      <c r="I19" s="610"/>
    </row>
    <row r="20" spans="1:9" ht="12" customHeight="1">
      <c r="A20" s="1497"/>
      <c r="B20" s="633" t="s">
        <v>2117</v>
      </c>
      <c r="C20" s="634"/>
      <c r="D20" s="634"/>
      <c r="E20" s="633" t="s">
        <v>2120</v>
      </c>
      <c r="F20" s="633" t="s">
        <v>2121</v>
      </c>
      <c r="G20" s="628"/>
      <c r="H20" s="629" t="s">
        <v>2022</v>
      </c>
      <c r="I20" s="629"/>
    </row>
    <row r="21" spans="1:9" ht="12" customHeight="1">
      <c r="A21" s="1496" t="s">
        <v>1565</v>
      </c>
      <c r="B21" s="653" t="s">
        <v>1939</v>
      </c>
      <c r="C21" s="653"/>
      <c r="D21" s="654"/>
      <c r="E21" s="653" t="s">
        <v>311</v>
      </c>
      <c r="F21" s="653" t="s">
        <v>1474</v>
      </c>
      <c r="G21" s="651"/>
      <c r="H21" s="655"/>
      <c r="I21" s="656" t="s">
        <v>2214</v>
      </c>
    </row>
    <row r="22" spans="1:9" ht="12" customHeight="1">
      <c r="A22" s="1496"/>
      <c r="B22" s="653" t="s">
        <v>1940</v>
      </c>
      <c r="C22" s="653"/>
      <c r="D22" s="648"/>
      <c r="E22" s="653" t="s">
        <v>624</v>
      </c>
      <c r="F22" s="647" t="s">
        <v>2417</v>
      </c>
      <c r="G22" s="649" t="s">
        <v>1931</v>
      </c>
      <c r="H22" s="651"/>
      <c r="I22" s="652" t="s">
        <v>2216</v>
      </c>
    </row>
    <row r="23" spans="1:9" ht="12" customHeight="1">
      <c r="A23" s="1496"/>
      <c r="B23" s="608" t="s">
        <v>1941</v>
      </c>
      <c r="C23" s="609" t="s">
        <v>1473</v>
      </c>
      <c r="D23" s="609"/>
      <c r="E23" s="608" t="s">
        <v>576</v>
      </c>
      <c r="F23" s="608" t="s">
        <v>2073</v>
      </c>
      <c r="G23" s="610" t="s">
        <v>1930</v>
      </c>
      <c r="H23" s="611" t="s">
        <v>2085</v>
      </c>
      <c r="I23" s="611"/>
    </row>
    <row r="24" spans="1:9" ht="12" customHeight="1">
      <c r="A24" s="1496"/>
      <c r="B24" s="608" t="s">
        <v>1949</v>
      </c>
      <c r="C24" s="609" t="s">
        <v>1472</v>
      </c>
      <c r="D24" s="609"/>
      <c r="E24" s="608" t="s">
        <v>313</v>
      </c>
      <c r="F24" s="608" t="s">
        <v>384</v>
      </c>
      <c r="G24" s="610"/>
      <c r="H24" s="611" t="s">
        <v>2085</v>
      </c>
      <c r="I24" s="611"/>
    </row>
    <row r="25" spans="1:9" ht="12" customHeight="1">
      <c r="A25" s="1496"/>
      <c r="B25" s="608" t="s">
        <v>1470</v>
      </c>
      <c r="C25" s="608"/>
      <c r="D25" s="609"/>
      <c r="E25" s="608" t="s">
        <v>102</v>
      </c>
      <c r="F25" s="608" t="s">
        <v>1571</v>
      </c>
      <c r="G25" s="610"/>
      <c r="H25" s="611" t="s">
        <v>2085</v>
      </c>
      <c r="I25" s="611"/>
    </row>
    <row r="26" spans="1:9" ht="12" customHeight="1">
      <c r="A26" s="1496"/>
      <c r="B26" s="608" t="s">
        <v>320</v>
      </c>
      <c r="C26" s="609" t="s">
        <v>1452</v>
      </c>
      <c r="D26" s="609" t="s">
        <v>1445</v>
      </c>
      <c r="E26" s="608" t="s">
        <v>349</v>
      </c>
      <c r="F26" s="608" t="s">
        <v>1451</v>
      </c>
      <c r="G26" s="610"/>
      <c r="H26" s="610"/>
      <c r="I26" s="610"/>
    </row>
    <row r="27" spans="1:9" ht="12" customHeight="1">
      <c r="A27" s="1496"/>
      <c r="B27" s="608" t="s">
        <v>1859</v>
      </c>
      <c r="C27" s="608"/>
      <c r="D27" s="609"/>
      <c r="E27" s="608" t="s">
        <v>1477</v>
      </c>
      <c r="F27" s="608" t="s">
        <v>385</v>
      </c>
      <c r="G27" s="610" t="s">
        <v>1931</v>
      </c>
      <c r="H27" s="611" t="s">
        <v>2085</v>
      </c>
      <c r="I27" s="611"/>
    </row>
    <row r="28" spans="1:9" ht="12" customHeight="1">
      <c r="A28" s="1496"/>
      <c r="B28" s="608" t="s">
        <v>1828</v>
      </c>
      <c r="C28" s="609" t="s">
        <v>1478</v>
      </c>
      <c r="D28" s="621" t="s">
        <v>1445</v>
      </c>
      <c r="E28" s="620" t="s">
        <v>9</v>
      </c>
      <c r="F28" s="620" t="s">
        <v>385</v>
      </c>
      <c r="G28" s="610"/>
      <c r="H28" s="611" t="s">
        <v>2085</v>
      </c>
      <c r="I28" s="611"/>
    </row>
    <row r="29" spans="1:9" ht="12" customHeight="1">
      <c r="A29" s="1496"/>
      <c r="B29" s="608" t="s">
        <v>1860</v>
      </c>
      <c r="C29" s="608"/>
      <c r="D29" s="609"/>
      <c r="E29" s="608" t="s">
        <v>1476</v>
      </c>
      <c r="F29" s="608" t="s">
        <v>1475</v>
      </c>
      <c r="G29" s="610"/>
      <c r="H29" s="611" t="s">
        <v>2085</v>
      </c>
      <c r="I29" s="611"/>
    </row>
    <row r="30" spans="1:9" ht="12" customHeight="1">
      <c r="A30" s="1496"/>
      <c r="B30" s="608" t="s">
        <v>1861</v>
      </c>
      <c r="C30" s="608"/>
      <c r="D30" s="609"/>
      <c r="E30" s="608" t="s">
        <v>2075</v>
      </c>
      <c r="F30" s="608" t="s">
        <v>1475</v>
      </c>
      <c r="G30" s="610" t="s">
        <v>2056</v>
      </c>
      <c r="H30" s="610"/>
      <c r="I30" s="610"/>
    </row>
    <row r="31" spans="1:9" ht="12" customHeight="1">
      <c r="A31" s="1496"/>
      <c r="B31" s="608" t="s">
        <v>1862</v>
      </c>
      <c r="C31" s="608"/>
      <c r="D31" s="609"/>
      <c r="E31" s="608" t="s">
        <v>15</v>
      </c>
      <c r="F31" s="608" t="s">
        <v>1475</v>
      </c>
      <c r="G31" s="610"/>
      <c r="H31" s="610"/>
      <c r="I31" s="610"/>
    </row>
    <row r="32" spans="1:9" ht="12" customHeight="1">
      <c r="A32" s="1496"/>
      <c r="B32" s="608" t="s">
        <v>323</v>
      </c>
      <c r="C32" s="608"/>
      <c r="D32" s="609"/>
      <c r="E32" s="608" t="s">
        <v>318</v>
      </c>
      <c r="F32" s="608" t="s">
        <v>386</v>
      </c>
      <c r="G32" s="610"/>
      <c r="H32" s="611" t="s">
        <v>2085</v>
      </c>
      <c r="I32" s="611"/>
    </row>
    <row r="33" spans="1:9" ht="12" customHeight="1">
      <c r="A33" s="1496"/>
      <c r="B33" s="608" t="s">
        <v>1831</v>
      </c>
      <c r="C33" s="608"/>
      <c r="D33" s="609"/>
      <c r="E33" s="608" t="s">
        <v>319</v>
      </c>
      <c r="F33" s="608" t="s">
        <v>386</v>
      </c>
      <c r="G33" s="610"/>
      <c r="H33" s="611" t="s">
        <v>2085</v>
      </c>
      <c r="I33" s="611"/>
    </row>
    <row r="34" spans="1:9" ht="12" customHeight="1">
      <c r="A34" s="1496"/>
      <c r="B34" s="608" t="s">
        <v>1863</v>
      </c>
      <c r="C34" s="609"/>
      <c r="D34" s="609"/>
      <c r="E34" s="608" t="s">
        <v>1885</v>
      </c>
      <c r="F34" s="608" t="s">
        <v>1884</v>
      </c>
      <c r="G34" s="616" t="s">
        <v>1886</v>
      </c>
      <c r="H34" s="611" t="s">
        <v>2085</v>
      </c>
      <c r="I34" s="611"/>
    </row>
    <row r="35" spans="1:9" ht="12" customHeight="1">
      <c r="A35" s="1496"/>
      <c r="B35" s="608" t="s">
        <v>324</v>
      </c>
      <c r="C35" s="609" t="s">
        <v>1469</v>
      </c>
      <c r="D35" s="609" t="s">
        <v>1445</v>
      </c>
      <c r="E35" s="608" t="s">
        <v>1468</v>
      </c>
      <c r="F35" s="608" t="s">
        <v>387</v>
      </c>
      <c r="G35" s="616"/>
      <c r="H35" s="616"/>
      <c r="I35" s="616"/>
    </row>
    <row r="36" spans="1:9" ht="12" customHeight="1">
      <c r="A36" s="1496"/>
      <c r="B36" s="608" t="s">
        <v>325</v>
      </c>
      <c r="C36" s="608"/>
      <c r="D36" s="609"/>
      <c r="E36" s="608" t="s">
        <v>321</v>
      </c>
      <c r="F36" s="608" t="s">
        <v>387</v>
      </c>
      <c r="G36" s="610"/>
      <c r="H36" s="611" t="s">
        <v>2085</v>
      </c>
      <c r="I36" s="611"/>
    </row>
    <row r="37" spans="1:9" ht="12" customHeight="1">
      <c r="A37" s="1496"/>
      <c r="B37" s="608" t="s">
        <v>1836</v>
      </c>
      <c r="C37" s="608"/>
      <c r="D37" s="609"/>
      <c r="E37" s="608" t="s">
        <v>322</v>
      </c>
      <c r="F37" s="608" t="s">
        <v>1855</v>
      </c>
      <c r="G37" s="610" t="s">
        <v>1930</v>
      </c>
      <c r="H37" s="610"/>
      <c r="I37" s="610"/>
    </row>
    <row r="38" spans="1:9" ht="12" customHeight="1">
      <c r="A38" s="1496"/>
      <c r="B38" s="608" t="s">
        <v>1833</v>
      </c>
      <c r="C38" s="609" t="s">
        <v>1467</v>
      </c>
      <c r="D38" s="609" t="s">
        <v>1445</v>
      </c>
      <c r="E38" s="608" t="s">
        <v>1466</v>
      </c>
      <c r="F38" s="608" t="s">
        <v>388</v>
      </c>
      <c r="G38" s="610"/>
      <c r="H38" s="610"/>
      <c r="I38" s="610"/>
    </row>
    <row r="39" spans="1:9" ht="12" customHeight="1">
      <c r="A39" s="1496"/>
      <c r="B39" s="608" t="s">
        <v>327</v>
      </c>
      <c r="C39" s="608"/>
      <c r="D39" s="609"/>
      <c r="E39" s="608" t="s">
        <v>626</v>
      </c>
      <c r="F39" s="608" t="s">
        <v>388</v>
      </c>
      <c r="G39" s="610"/>
      <c r="H39" s="611" t="s">
        <v>2085</v>
      </c>
      <c r="I39" s="611"/>
    </row>
    <row r="40" spans="1:9" ht="12" customHeight="1">
      <c r="A40" s="1496"/>
      <c r="B40" s="608" t="s">
        <v>329</v>
      </c>
      <c r="C40" s="608"/>
      <c r="D40" s="609"/>
      <c r="E40" s="608" t="s">
        <v>554</v>
      </c>
      <c r="F40" s="608" t="s">
        <v>555</v>
      </c>
      <c r="G40" s="610"/>
      <c r="H40" s="611"/>
      <c r="I40" s="611"/>
    </row>
    <row r="41" spans="1:9" ht="12" customHeight="1">
      <c r="A41" s="1496"/>
      <c r="B41" s="608" t="s">
        <v>330</v>
      </c>
      <c r="C41" s="609" t="s">
        <v>1465</v>
      </c>
      <c r="D41" s="609"/>
      <c r="E41" s="608" t="s">
        <v>1464</v>
      </c>
      <c r="F41" s="608" t="s">
        <v>555</v>
      </c>
      <c r="G41" s="610"/>
      <c r="H41" s="611" t="s">
        <v>2085</v>
      </c>
      <c r="I41" s="611"/>
    </row>
    <row r="42" spans="1:9" ht="12" customHeight="1">
      <c r="A42" s="1496"/>
      <c r="B42" s="608" t="s">
        <v>331</v>
      </c>
      <c r="C42" s="609" t="s">
        <v>1463</v>
      </c>
      <c r="D42" s="609"/>
      <c r="E42" s="608" t="s">
        <v>707</v>
      </c>
      <c r="F42" s="608" t="s">
        <v>555</v>
      </c>
      <c r="G42" s="610"/>
      <c r="H42" s="611" t="s">
        <v>2085</v>
      </c>
      <c r="I42" s="611"/>
    </row>
    <row r="43" spans="1:9" ht="12" customHeight="1">
      <c r="A43" s="1496"/>
      <c r="B43" s="608" t="s">
        <v>1837</v>
      </c>
      <c r="C43" s="608"/>
      <c r="D43" s="609"/>
      <c r="E43" s="608" t="s">
        <v>708</v>
      </c>
      <c r="F43" s="608" t="s">
        <v>555</v>
      </c>
      <c r="G43" s="610"/>
      <c r="H43" s="611" t="s">
        <v>2085</v>
      </c>
      <c r="I43" s="611"/>
    </row>
    <row r="44" spans="1:9" ht="12" customHeight="1">
      <c r="A44" s="1496"/>
      <c r="B44" s="608" t="s">
        <v>332</v>
      </c>
      <c r="C44" s="608"/>
      <c r="D44" s="609"/>
      <c r="E44" s="608" t="s">
        <v>709</v>
      </c>
      <c r="F44" s="608" t="s">
        <v>555</v>
      </c>
      <c r="G44" s="610"/>
      <c r="H44" s="611" t="s">
        <v>2085</v>
      </c>
      <c r="I44" s="611"/>
    </row>
    <row r="45" spans="1:9" ht="12" customHeight="1">
      <c r="A45" s="1496"/>
      <c r="B45" s="608" t="s">
        <v>333</v>
      </c>
      <c r="C45" s="608"/>
      <c r="D45" s="609"/>
      <c r="E45" s="608" t="s">
        <v>519</v>
      </c>
      <c r="F45" s="608" t="s">
        <v>389</v>
      </c>
      <c r="G45" s="610"/>
      <c r="H45" s="611" t="s">
        <v>2085</v>
      </c>
      <c r="I45" s="611"/>
    </row>
    <row r="46" spans="1:9" ht="12" customHeight="1">
      <c r="A46" s="1496"/>
      <c r="B46" s="647" t="s">
        <v>334</v>
      </c>
      <c r="C46" s="647"/>
      <c r="D46" s="648"/>
      <c r="E46" s="647" t="s">
        <v>520</v>
      </c>
      <c r="F46" s="647" t="s">
        <v>389</v>
      </c>
      <c r="G46" s="649"/>
      <c r="H46" s="651"/>
      <c r="I46" s="652" t="s">
        <v>2214</v>
      </c>
    </row>
    <row r="47" spans="1:9" ht="12" customHeight="1">
      <c r="A47" s="1496"/>
      <c r="B47" s="608" t="s">
        <v>335</v>
      </c>
      <c r="C47" s="608"/>
      <c r="D47" s="609"/>
      <c r="E47" s="608" t="s">
        <v>326</v>
      </c>
      <c r="F47" s="608" t="s">
        <v>390</v>
      </c>
      <c r="G47" s="610"/>
      <c r="H47" s="611"/>
      <c r="I47" s="611"/>
    </row>
    <row r="48" spans="1:9" ht="12" customHeight="1">
      <c r="A48" s="1496"/>
      <c r="B48" s="608" t="s">
        <v>336</v>
      </c>
      <c r="C48" s="608"/>
      <c r="D48" s="609"/>
      <c r="E48" s="608" t="s">
        <v>328</v>
      </c>
      <c r="F48" s="608" t="s">
        <v>390</v>
      </c>
      <c r="G48" s="610"/>
      <c r="H48" s="611"/>
      <c r="I48" s="611"/>
    </row>
    <row r="49" spans="1:9" ht="12" customHeight="1">
      <c r="A49" s="1496"/>
      <c r="B49" s="608" t="s">
        <v>337</v>
      </c>
      <c r="C49" s="609" t="s">
        <v>1462</v>
      </c>
      <c r="D49" s="609"/>
      <c r="E49" s="608" t="s">
        <v>1461</v>
      </c>
      <c r="F49" s="608" t="s">
        <v>391</v>
      </c>
      <c r="G49" s="610" t="s">
        <v>2083</v>
      </c>
      <c r="H49" s="610" t="s">
        <v>2086</v>
      </c>
      <c r="I49" s="610"/>
    </row>
    <row r="50" spans="1:9" ht="12" customHeight="1">
      <c r="A50" s="1496"/>
      <c r="B50" s="608" t="s">
        <v>338</v>
      </c>
      <c r="C50" s="608"/>
      <c r="D50" s="609"/>
      <c r="E50" s="608" t="s">
        <v>339</v>
      </c>
      <c r="F50" s="608" t="s">
        <v>2076</v>
      </c>
      <c r="G50" s="610" t="s">
        <v>2083</v>
      </c>
      <c r="H50" s="610" t="s">
        <v>2083</v>
      </c>
      <c r="I50" s="610"/>
    </row>
    <row r="51" spans="1:9" ht="12" customHeight="1">
      <c r="A51" s="1496"/>
      <c r="B51" s="608" t="s">
        <v>1838</v>
      </c>
      <c r="C51" s="608"/>
      <c r="D51" s="609"/>
      <c r="E51" s="608" t="s">
        <v>340</v>
      </c>
      <c r="F51" s="608" t="s">
        <v>2077</v>
      </c>
      <c r="G51" s="610" t="s">
        <v>2083</v>
      </c>
      <c r="H51" s="610" t="s">
        <v>2083</v>
      </c>
      <c r="I51" s="610"/>
    </row>
    <row r="52" spans="1:9" ht="12" customHeight="1">
      <c r="A52" s="1496"/>
      <c r="B52" s="608" t="s">
        <v>1839</v>
      </c>
      <c r="C52" s="608"/>
      <c r="D52" s="609"/>
      <c r="E52" s="608" t="s">
        <v>341</v>
      </c>
      <c r="F52" s="608" t="s">
        <v>392</v>
      </c>
      <c r="G52" s="610" t="s">
        <v>2083</v>
      </c>
      <c r="H52" s="610" t="s">
        <v>2083</v>
      </c>
      <c r="I52" s="610"/>
    </row>
    <row r="53" spans="1:9" ht="12" customHeight="1">
      <c r="A53" s="1496"/>
      <c r="B53" s="608" t="s">
        <v>1840</v>
      </c>
      <c r="C53" s="608"/>
      <c r="D53" s="609"/>
      <c r="E53" s="608" t="s">
        <v>342</v>
      </c>
      <c r="F53" s="608" t="s">
        <v>2078</v>
      </c>
      <c r="G53" s="610" t="s">
        <v>2083</v>
      </c>
      <c r="H53" s="610" t="s">
        <v>2086</v>
      </c>
      <c r="I53" s="610"/>
    </row>
    <row r="54" spans="1:9" ht="12" customHeight="1">
      <c r="A54" s="1496"/>
      <c r="B54" s="608" t="s">
        <v>1841</v>
      </c>
      <c r="C54" s="608"/>
      <c r="D54" s="609"/>
      <c r="E54" s="608" t="s">
        <v>343</v>
      </c>
      <c r="F54" s="608" t="s">
        <v>2079</v>
      </c>
      <c r="G54" s="610" t="s">
        <v>2083</v>
      </c>
      <c r="H54" s="610" t="s">
        <v>2086</v>
      </c>
      <c r="I54" s="610"/>
    </row>
    <row r="55" spans="1:9" ht="12" customHeight="1">
      <c r="A55" s="1496"/>
      <c r="B55" s="608" t="s">
        <v>1835</v>
      </c>
      <c r="C55" s="608"/>
      <c r="D55" s="609"/>
      <c r="E55" s="608" t="s">
        <v>279</v>
      </c>
      <c r="F55" s="608" t="s">
        <v>1856</v>
      </c>
      <c r="G55" s="610" t="s">
        <v>1930</v>
      </c>
      <c r="H55" s="610"/>
      <c r="I55" s="610"/>
    </row>
    <row r="56" spans="1:9" ht="12" customHeight="1">
      <c r="A56" s="1496"/>
      <c r="B56" s="608" t="s">
        <v>352</v>
      </c>
      <c r="C56" s="608"/>
      <c r="D56" s="609"/>
      <c r="E56" s="608" t="s">
        <v>344</v>
      </c>
      <c r="F56" s="608" t="s">
        <v>2079</v>
      </c>
      <c r="G56" s="610" t="s">
        <v>2083</v>
      </c>
      <c r="H56" s="610" t="s">
        <v>2083</v>
      </c>
      <c r="I56" s="610"/>
    </row>
    <row r="57" spans="1:9" ht="12" customHeight="1">
      <c r="A57" s="1496"/>
      <c r="B57" s="608" t="s">
        <v>1842</v>
      </c>
      <c r="C57" s="608"/>
      <c r="D57" s="609"/>
      <c r="E57" s="608" t="s">
        <v>345</v>
      </c>
      <c r="F57" s="608" t="s">
        <v>2080</v>
      </c>
      <c r="G57" s="610" t="s">
        <v>2083</v>
      </c>
      <c r="H57" s="610" t="s">
        <v>2086</v>
      </c>
      <c r="I57" s="610"/>
    </row>
    <row r="58" spans="1:9" ht="12" customHeight="1">
      <c r="A58" s="1496"/>
      <c r="B58" s="1258" t="s">
        <v>1843</v>
      </c>
      <c r="C58" s="648" t="s">
        <v>1460</v>
      </c>
      <c r="D58" s="648"/>
      <c r="E58" s="647" t="s">
        <v>1459</v>
      </c>
      <c r="F58" s="647" t="s">
        <v>521</v>
      </c>
      <c r="G58" s="649"/>
      <c r="H58" s="651" t="s">
        <v>2085</v>
      </c>
      <c r="I58" s="652" t="s">
        <v>2378</v>
      </c>
    </row>
    <row r="59" spans="1:9" ht="12" customHeight="1">
      <c r="A59" s="1496"/>
      <c r="B59" s="647" t="s">
        <v>581</v>
      </c>
      <c r="C59" s="648" t="s">
        <v>1691</v>
      </c>
      <c r="D59" s="648"/>
      <c r="E59" s="647" t="s">
        <v>1692</v>
      </c>
      <c r="F59" s="647" t="s">
        <v>2386</v>
      </c>
      <c r="G59" s="650" t="s">
        <v>1679</v>
      </c>
      <c r="H59" s="652" t="s">
        <v>2085</v>
      </c>
      <c r="I59" s="652" t="s">
        <v>2263</v>
      </c>
    </row>
    <row r="60" spans="1:9" ht="12" customHeight="1">
      <c r="A60" s="1496"/>
      <c r="B60" s="1258" t="s">
        <v>2390</v>
      </c>
      <c r="C60" s="735"/>
      <c r="D60" s="735"/>
      <c r="E60" s="1258" t="s">
        <v>2260</v>
      </c>
      <c r="F60" s="1258" t="s">
        <v>2387</v>
      </c>
      <c r="G60" s="650"/>
      <c r="H60" s="652"/>
      <c r="I60" s="1259" t="s">
        <v>2262</v>
      </c>
    </row>
    <row r="61" spans="1:9" ht="12" customHeight="1">
      <c r="A61" s="1496"/>
      <c r="B61" s="1258" t="s">
        <v>2391</v>
      </c>
      <c r="C61" s="735"/>
      <c r="D61" s="735"/>
      <c r="E61" s="1258" t="s">
        <v>2261</v>
      </c>
      <c r="F61" s="1258" t="s">
        <v>2387</v>
      </c>
      <c r="G61" s="650"/>
      <c r="H61" s="652"/>
      <c r="I61" s="1259" t="s">
        <v>2262</v>
      </c>
    </row>
    <row r="62" spans="1:9" ht="12" customHeight="1">
      <c r="A62" s="1496"/>
      <c r="B62" s="1258" t="s">
        <v>1844</v>
      </c>
      <c r="C62" s="648" t="s">
        <v>1458</v>
      </c>
      <c r="D62" s="648"/>
      <c r="E62" s="647" t="s">
        <v>1457</v>
      </c>
      <c r="F62" s="647" t="s">
        <v>393</v>
      </c>
      <c r="G62" s="610"/>
      <c r="H62" s="611" t="s">
        <v>2085</v>
      </c>
      <c r="I62" s="652" t="s">
        <v>2378</v>
      </c>
    </row>
    <row r="63" spans="1:9" ht="12" customHeight="1">
      <c r="A63" s="1496"/>
      <c r="B63" s="1258" t="s">
        <v>582</v>
      </c>
      <c r="C63" s="648" t="s">
        <v>1456</v>
      </c>
      <c r="D63" s="648"/>
      <c r="E63" s="647" t="s">
        <v>1455</v>
      </c>
      <c r="F63" s="647" t="s">
        <v>2380</v>
      </c>
      <c r="G63" s="610"/>
      <c r="H63" s="610"/>
      <c r="I63" s="652" t="s">
        <v>2378</v>
      </c>
    </row>
    <row r="64" spans="1:9" ht="12" customHeight="1">
      <c r="A64" s="1496"/>
      <c r="B64" s="1258" t="s">
        <v>700</v>
      </c>
      <c r="C64" s="735" t="s">
        <v>2372</v>
      </c>
      <c r="D64" s="735"/>
      <c r="E64" s="1258" t="s">
        <v>2375</v>
      </c>
      <c r="F64" s="1258" t="s">
        <v>393</v>
      </c>
      <c r="G64" s="650"/>
      <c r="H64" s="652"/>
      <c r="I64" s="650" t="s">
        <v>1679</v>
      </c>
    </row>
    <row r="65" spans="1:9" ht="12" customHeight="1">
      <c r="A65" s="1496"/>
      <c r="B65" s="1258" t="s">
        <v>2392</v>
      </c>
      <c r="C65" s="735" t="s">
        <v>2373</v>
      </c>
      <c r="D65" s="735"/>
      <c r="E65" s="1258" t="s">
        <v>2376</v>
      </c>
      <c r="F65" s="1258" t="s">
        <v>393</v>
      </c>
      <c r="G65" s="650"/>
      <c r="H65" s="652"/>
      <c r="I65" s="650" t="s">
        <v>1679</v>
      </c>
    </row>
    <row r="66" spans="1:9" ht="12" customHeight="1">
      <c r="A66" s="1496"/>
      <c r="B66" s="1258" t="s">
        <v>2393</v>
      </c>
      <c r="C66" s="735" t="s">
        <v>2374</v>
      </c>
      <c r="D66" s="735"/>
      <c r="E66" s="1258" t="s">
        <v>2377</v>
      </c>
      <c r="F66" s="1258" t="s">
        <v>393</v>
      </c>
      <c r="G66" s="650"/>
      <c r="H66" s="652"/>
      <c r="I66" s="650" t="s">
        <v>1679</v>
      </c>
    </row>
    <row r="67" spans="1:9" ht="12" customHeight="1">
      <c r="A67" s="1496"/>
      <c r="B67" s="1258" t="s">
        <v>1845</v>
      </c>
      <c r="C67" s="648" t="s">
        <v>1454</v>
      </c>
      <c r="D67" s="648"/>
      <c r="E67" s="647" t="s">
        <v>346</v>
      </c>
      <c r="F67" s="647" t="s">
        <v>394</v>
      </c>
      <c r="G67" s="649"/>
      <c r="H67" s="651" t="s">
        <v>2085</v>
      </c>
      <c r="I67" s="652" t="s">
        <v>2378</v>
      </c>
    </row>
    <row r="68" spans="1:9" ht="12" customHeight="1">
      <c r="A68" s="1496"/>
      <c r="B68" s="1258" t="s">
        <v>1846</v>
      </c>
      <c r="C68" s="648" t="s">
        <v>1453</v>
      </c>
      <c r="D68" s="648"/>
      <c r="E68" s="647" t="s">
        <v>347</v>
      </c>
      <c r="F68" s="647" t="s">
        <v>394</v>
      </c>
      <c r="G68" s="649"/>
      <c r="H68" s="651" t="s">
        <v>2085</v>
      </c>
      <c r="I68" s="652" t="s">
        <v>2378</v>
      </c>
    </row>
    <row r="69" spans="1:9" ht="12" customHeight="1">
      <c r="A69" s="1496"/>
      <c r="B69" s="622" t="s">
        <v>1846</v>
      </c>
      <c r="C69" s="622"/>
      <c r="D69" s="623"/>
      <c r="E69" s="622" t="s">
        <v>711</v>
      </c>
      <c r="F69" s="622" t="s">
        <v>712</v>
      </c>
      <c r="G69" s="610"/>
      <c r="H69" s="611" t="s">
        <v>2091</v>
      </c>
      <c r="I69" s="611"/>
    </row>
    <row r="70" spans="1:9" ht="12" customHeight="1">
      <c r="A70" s="1496"/>
      <c r="B70" s="622" t="s">
        <v>1998</v>
      </c>
      <c r="C70" s="622"/>
      <c r="D70" s="623"/>
      <c r="E70" s="622" t="s">
        <v>738</v>
      </c>
      <c r="F70" s="622" t="s">
        <v>712</v>
      </c>
      <c r="G70" s="610"/>
      <c r="H70" s="611" t="s">
        <v>2091</v>
      </c>
      <c r="I70" s="611"/>
    </row>
    <row r="71" spans="1:9" ht="12" customHeight="1">
      <c r="A71" s="1496"/>
      <c r="B71" s="622" t="s">
        <v>1999</v>
      </c>
      <c r="C71" s="622"/>
      <c r="D71" s="623"/>
      <c r="E71" s="622" t="s">
        <v>713</v>
      </c>
      <c r="F71" s="622" t="s">
        <v>712</v>
      </c>
      <c r="G71" s="610"/>
      <c r="H71" s="611" t="s">
        <v>2091</v>
      </c>
      <c r="I71" s="611"/>
    </row>
    <row r="72" spans="1:9" ht="12" customHeight="1">
      <c r="A72" s="1496"/>
      <c r="B72" s="622" t="s">
        <v>2000</v>
      </c>
      <c r="C72" s="622"/>
      <c r="D72" s="623"/>
      <c r="E72" s="622" t="s">
        <v>1450</v>
      </c>
      <c r="F72" s="622" t="s">
        <v>712</v>
      </c>
      <c r="G72" s="610"/>
      <c r="H72" s="611" t="s">
        <v>2091</v>
      </c>
      <c r="I72" s="611"/>
    </row>
    <row r="73" spans="1:9" ht="12" customHeight="1">
      <c r="A73" s="1496"/>
      <c r="B73" s="622" t="s">
        <v>2001</v>
      </c>
      <c r="C73" s="622"/>
      <c r="D73" s="623"/>
      <c r="E73" s="622" t="s">
        <v>714</v>
      </c>
      <c r="F73" s="622" t="s">
        <v>712</v>
      </c>
      <c r="G73" s="610"/>
      <c r="H73" s="611" t="s">
        <v>2091</v>
      </c>
      <c r="I73" s="611"/>
    </row>
    <row r="74" spans="1:9" ht="12" customHeight="1">
      <c r="A74" s="1496"/>
      <c r="B74" s="608" t="s">
        <v>1847</v>
      </c>
      <c r="C74" s="608"/>
      <c r="D74" s="608"/>
      <c r="E74" s="608" t="s">
        <v>348</v>
      </c>
      <c r="F74" s="608" t="s">
        <v>2092</v>
      </c>
      <c r="G74" s="610"/>
      <c r="H74" s="610" t="s">
        <v>2086</v>
      </c>
      <c r="I74" s="610"/>
    </row>
    <row r="75" spans="1:9" ht="12" customHeight="1">
      <c r="A75" s="1496"/>
      <c r="B75" s="608" t="s">
        <v>1943</v>
      </c>
      <c r="C75" s="609" t="s">
        <v>1677</v>
      </c>
      <c r="D75" s="609"/>
      <c r="E75" s="608" t="s">
        <v>1678</v>
      </c>
      <c r="F75" s="608" t="s">
        <v>1680</v>
      </c>
      <c r="G75" s="610" t="s">
        <v>1679</v>
      </c>
      <c r="H75" s="610"/>
      <c r="I75" s="610"/>
    </row>
    <row r="76" spans="1:9" ht="12" customHeight="1">
      <c r="A76" s="1496"/>
      <c r="B76" s="608" t="s">
        <v>1944</v>
      </c>
      <c r="C76" s="609"/>
      <c r="D76" s="609"/>
      <c r="E76" s="608" t="s">
        <v>1945</v>
      </c>
      <c r="F76" s="608" t="s">
        <v>1680</v>
      </c>
      <c r="G76" s="610" t="s">
        <v>2022</v>
      </c>
      <c r="H76" s="610"/>
      <c r="I76" s="610"/>
    </row>
    <row r="77" spans="1:9" ht="12" customHeight="1">
      <c r="A77" s="1496"/>
      <c r="B77" s="624" t="s">
        <v>749</v>
      </c>
      <c r="C77" s="608"/>
      <c r="D77" s="625"/>
      <c r="E77" s="624" t="s">
        <v>1444</v>
      </c>
      <c r="F77" s="624" t="s">
        <v>2081</v>
      </c>
      <c r="G77" s="626" t="s">
        <v>2083</v>
      </c>
      <c r="H77" s="610" t="s">
        <v>2086</v>
      </c>
      <c r="I77" s="610"/>
    </row>
    <row r="78" spans="1:9" ht="12" customHeight="1">
      <c r="A78" s="1497"/>
      <c r="B78" s="617" t="s">
        <v>1443</v>
      </c>
      <c r="C78" s="617"/>
      <c r="D78" s="618"/>
      <c r="E78" s="617" t="s">
        <v>863</v>
      </c>
      <c r="F78" s="617" t="s">
        <v>1510</v>
      </c>
      <c r="G78" s="619"/>
      <c r="H78" s="619" t="s">
        <v>2085</v>
      </c>
      <c r="I78" s="619"/>
    </row>
    <row r="79" spans="1:9" ht="12" customHeight="1">
      <c r="A79" s="1498" t="s">
        <v>382</v>
      </c>
      <c r="B79" s="608" t="s">
        <v>1848</v>
      </c>
      <c r="C79" s="627" t="s">
        <v>1442</v>
      </c>
      <c r="D79" s="613"/>
      <c r="E79" s="612" t="s">
        <v>351</v>
      </c>
      <c r="F79" s="612" t="s">
        <v>2082</v>
      </c>
      <c r="G79" s="630" t="s">
        <v>2083</v>
      </c>
      <c r="H79" s="610" t="s">
        <v>2086</v>
      </c>
      <c r="I79" s="610"/>
    </row>
    <row r="80" spans="1:9" ht="12" customHeight="1">
      <c r="A80" s="1496"/>
      <c r="B80" s="608" t="s">
        <v>1849</v>
      </c>
      <c r="C80" s="609" t="s">
        <v>1441</v>
      </c>
      <c r="D80" s="609"/>
      <c r="E80" s="608" t="s">
        <v>353</v>
      </c>
      <c r="F80" s="608" t="s">
        <v>2082</v>
      </c>
      <c r="G80" s="630" t="s">
        <v>2083</v>
      </c>
      <c r="H80" s="610" t="s">
        <v>2086</v>
      </c>
      <c r="I80" s="610"/>
    </row>
    <row r="81" spans="1:9" ht="12" customHeight="1">
      <c r="A81" s="1496"/>
      <c r="B81" s="608" t="s">
        <v>2107</v>
      </c>
      <c r="C81" s="609"/>
      <c r="D81" s="609"/>
      <c r="E81" s="608" t="s">
        <v>354</v>
      </c>
      <c r="F81" s="608" t="s">
        <v>2108</v>
      </c>
      <c r="G81" s="610"/>
      <c r="H81" s="1432" t="s">
        <v>2116</v>
      </c>
      <c r="I81" s="610"/>
    </row>
    <row r="82" spans="1:9" ht="12" customHeight="1">
      <c r="A82" s="1496"/>
      <c r="B82" s="1263" t="s">
        <v>2105</v>
      </c>
      <c r="C82" s="734"/>
      <c r="D82" s="734"/>
      <c r="E82" s="1263" t="s">
        <v>2106</v>
      </c>
      <c r="F82" s="1263" t="s">
        <v>2109</v>
      </c>
      <c r="G82" s="649"/>
      <c r="H82" s="649" t="s">
        <v>2112</v>
      </c>
      <c r="I82" s="1262" t="s">
        <v>2274</v>
      </c>
    </row>
    <row r="83" spans="1:9" ht="12" customHeight="1">
      <c r="A83" s="1496"/>
      <c r="B83" s="1258" t="s">
        <v>2275</v>
      </c>
      <c r="C83" s="648" t="s">
        <v>1703</v>
      </c>
      <c r="D83" s="648"/>
      <c r="E83" s="647" t="s">
        <v>1704</v>
      </c>
      <c r="F83" s="647" t="s">
        <v>2276</v>
      </c>
      <c r="G83" s="649" t="s">
        <v>1679</v>
      </c>
      <c r="H83" s="1264" t="s">
        <v>2111</v>
      </c>
      <c r="I83" s="652" t="s">
        <v>2263</v>
      </c>
    </row>
    <row r="84" spans="1:9" ht="12" customHeight="1">
      <c r="A84" s="1496"/>
      <c r="B84" s="608" t="s">
        <v>1850</v>
      </c>
      <c r="C84" s="609"/>
      <c r="D84" s="609"/>
      <c r="E84" s="608" t="s">
        <v>355</v>
      </c>
      <c r="F84" s="608" t="s">
        <v>383</v>
      </c>
      <c r="G84" s="609"/>
      <c r="H84" s="611" t="s">
        <v>2090</v>
      </c>
      <c r="I84" s="611"/>
    </row>
    <row r="85" spans="1:9" ht="12" customHeight="1">
      <c r="A85" s="1496"/>
      <c r="B85" s="608" t="s">
        <v>317</v>
      </c>
      <c r="C85" s="609"/>
      <c r="D85" s="609"/>
      <c r="E85" s="608" t="s">
        <v>363</v>
      </c>
      <c r="F85" s="608" t="s">
        <v>2113</v>
      </c>
      <c r="G85" s="609"/>
      <c r="H85" s="611"/>
      <c r="I85" s="611"/>
    </row>
    <row r="86" spans="1:9" ht="12" customHeight="1">
      <c r="A86" s="1496"/>
      <c r="B86" s="608" t="s">
        <v>2114</v>
      </c>
      <c r="C86" s="609" t="s">
        <v>1440</v>
      </c>
      <c r="D86" s="609"/>
      <c r="E86" s="608" t="s">
        <v>1439</v>
      </c>
      <c r="F86" s="608" t="s">
        <v>2088</v>
      </c>
      <c r="G86" s="610" t="s">
        <v>2074</v>
      </c>
      <c r="H86" s="611" t="s">
        <v>2090</v>
      </c>
      <c r="I86" s="611"/>
    </row>
    <row r="87" spans="1:9" ht="12" customHeight="1">
      <c r="A87" s="1496"/>
      <c r="B87" s="608" t="s">
        <v>2115</v>
      </c>
      <c r="C87" s="609" t="s">
        <v>1438</v>
      </c>
      <c r="D87" s="609"/>
      <c r="E87" s="608" t="s">
        <v>1437</v>
      </c>
      <c r="F87" s="608" t="s">
        <v>2088</v>
      </c>
      <c r="G87" s="610" t="s">
        <v>2074</v>
      </c>
      <c r="H87" s="611" t="s">
        <v>2090</v>
      </c>
      <c r="I87" s="611"/>
    </row>
    <row r="88" spans="1:9" ht="12" customHeight="1">
      <c r="A88" s="1496"/>
      <c r="B88" s="608" t="s">
        <v>1436</v>
      </c>
      <c r="C88" s="608"/>
      <c r="D88" s="609"/>
      <c r="E88" s="608" t="s">
        <v>1435</v>
      </c>
      <c r="F88" s="608" t="s">
        <v>1431</v>
      </c>
      <c r="G88" s="609"/>
      <c r="H88" s="611" t="s">
        <v>2085</v>
      </c>
      <c r="I88" s="611"/>
    </row>
    <row r="89" spans="1:9" ht="12" customHeight="1">
      <c r="A89" s="1496"/>
      <c r="B89" s="608" t="s">
        <v>964</v>
      </c>
      <c r="C89" s="608"/>
      <c r="D89" s="609"/>
      <c r="E89" s="608" t="s">
        <v>1434</v>
      </c>
      <c r="F89" s="608" t="s">
        <v>1431</v>
      </c>
      <c r="G89" s="609"/>
      <c r="H89" s="611" t="s">
        <v>2085</v>
      </c>
      <c r="I89" s="611"/>
    </row>
    <row r="90" spans="1:9" ht="12" customHeight="1">
      <c r="A90" s="1496"/>
      <c r="B90" s="608" t="s">
        <v>1433</v>
      </c>
      <c r="C90" s="608"/>
      <c r="D90" s="609"/>
      <c r="E90" s="608" t="s">
        <v>1432</v>
      </c>
      <c r="F90" s="608" t="s">
        <v>1431</v>
      </c>
      <c r="G90" s="609"/>
      <c r="H90" s="609"/>
      <c r="I90" s="609"/>
    </row>
    <row r="91" spans="1:9" ht="12" customHeight="1">
      <c r="A91" s="1496"/>
      <c r="B91" s="620" t="s">
        <v>1430</v>
      </c>
      <c r="C91" s="620"/>
      <c r="D91" s="621"/>
      <c r="E91" s="620" t="s">
        <v>1429</v>
      </c>
      <c r="F91" s="608" t="s">
        <v>1431</v>
      </c>
      <c r="G91" s="611" t="s">
        <v>1930</v>
      </c>
      <c r="H91" s="611"/>
      <c r="I91" s="611"/>
    </row>
    <row r="92" spans="1:9" ht="12" customHeight="1">
      <c r="A92" s="1497"/>
      <c r="B92" s="617" t="s">
        <v>1428</v>
      </c>
      <c r="C92" s="617"/>
      <c r="D92" s="618"/>
      <c r="E92" s="617" t="s">
        <v>1427</v>
      </c>
      <c r="F92" s="617" t="s">
        <v>1431</v>
      </c>
      <c r="G92" s="619" t="s">
        <v>1930</v>
      </c>
      <c r="H92" s="619"/>
      <c r="I92" s="619"/>
    </row>
    <row r="93" spans="1:9" ht="13.5" customHeight="1"/>
    <row r="94" spans="1:9" ht="18.75" customHeight="1">
      <c r="C94" s="572"/>
      <c r="F94" s="572"/>
    </row>
  </sheetData>
  <mergeCells count="4">
    <mergeCell ref="A1:F1"/>
    <mergeCell ref="A21:A78"/>
    <mergeCell ref="A79:A92"/>
    <mergeCell ref="A4:A20"/>
  </mergeCells>
  <phoneticPr fontId="2"/>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P32"/>
  <sheetViews>
    <sheetView view="pageBreakPreview" zoomScaleNormal="100" zoomScaleSheetLayoutView="100" workbookViewId="0">
      <selection activeCell="D18" sqref="D18"/>
    </sheetView>
  </sheetViews>
  <sheetFormatPr defaultRowHeight="27" customHeight="1"/>
  <cols>
    <col min="1" max="16" width="10.125" style="146" customWidth="1"/>
    <col min="17" max="16384" width="9" style="146"/>
  </cols>
  <sheetData>
    <row r="1" spans="1:16" s="144" customFormat="1" ht="27" customHeight="1">
      <c r="A1" s="144" t="s">
        <v>2006</v>
      </c>
      <c r="I1" s="144" t="str">
        <f>A1</f>
        <v>第12号様式（建設工事請負契約約款第12条関係）</v>
      </c>
      <c r="P1" s="145" t="s">
        <v>398</v>
      </c>
    </row>
    <row r="2" spans="1:16" s="144" customFormat="1" ht="22.5" customHeight="1">
      <c r="G2" s="2272"/>
      <c r="H2" s="2272"/>
      <c r="O2" s="2273" t="s">
        <v>2161</v>
      </c>
      <c r="P2" s="2273"/>
    </row>
    <row r="3" spans="1:16" ht="22.5" customHeight="1">
      <c r="G3" s="2274" t="s">
        <v>2160</v>
      </c>
      <c r="H3" s="2274"/>
      <c r="O3" s="2273" t="s">
        <v>1772</v>
      </c>
      <c r="P3" s="2273"/>
    </row>
    <row r="4" spans="1:16" ht="27" customHeight="1">
      <c r="A4" s="663" t="s">
        <v>617</v>
      </c>
      <c r="B4" s="147"/>
      <c r="C4" s="716"/>
      <c r="D4" s="716"/>
      <c r="E4" s="147" t="s">
        <v>193</v>
      </c>
      <c r="F4" s="147"/>
      <c r="I4" s="663"/>
      <c r="J4" s="663" t="s">
        <v>21</v>
      </c>
      <c r="K4" s="146" t="s">
        <v>400</v>
      </c>
    </row>
    <row r="5" spans="1:16" ht="27" customHeight="1">
      <c r="A5" s="662"/>
      <c r="B5" s="716"/>
      <c r="C5" s="716"/>
      <c r="D5" s="716"/>
      <c r="E5" s="147"/>
      <c r="F5" s="147"/>
      <c r="I5" s="156"/>
      <c r="J5" s="663" t="s">
        <v>22</v>
      </c>
      <c r="K5" s="146" t="s">
        <v>399</v>
      </c>
    </row>
    <row r="6" spans="1:16" ht="27" customHeight="1">
      <c r="A6" s="156"/>
      <c r="B6" s="716"/>
      <c r="C6" s="716"/>
      <c r="D6" s="716" t="s">
        <v>615</v>
      </c>
      <c r="E6" s="574"/>
      <c r="F6" s="716"/>
      <c r="H6" s="662"/>
      <c r="I6" s="156"/>
      <c r="J6" s="663" t="s">
        <v>270</v>
      </c>
      <c r="K6" s="147" t="s">
        <v>460</v>
      </c>
      <c r="L6" s="147"/>
      <c r="M6" s="148"/>
      <c r="N6" s="148"/>
    </row>
    <row r="7" spans="1:16" ht="27" customHeight="1">
      <c r="A7" s="156"/>
      <c r="B7" s="716"/>
      <c r="C7" s="716"/>
      <c r="D7" s="716"/>
      <c r="E7" s="716"/>
      <c r="F7" s="716"/>
      <c r="I7" s="156"/>
      <c r="J7" s="716"/>
      <c r="K7" s="716"/>
      <c r="L7" s="716"/>
      <c r="M7" s="716"/>
      <c r="N7" s="716"/>
      <c r="P7" s="390" t="s">
        <v>2208</v>
      </c>
    </row>
    <row r="8" spans="1:16" ht="27" customHeight="1">
      <c r="E8" s="156"/>
      <c r="F8" s="156"/>
      <c r="M8" s="156"/>
      <c r="N8" s="156"/>
    </row>
    <row r="9" spans="1:16" ht="27" customHeight="1">
      <c r="A9" s="1572" t="s">
        <v>203</v>
      </c>
      <c r="B9" s="1572"/>
      <c r="C9" s="1572"/>
      <c r="D9" s="1572"/>
      <c r="E9" s="1572"/>
      <c r="F9" s="1572"/>
      <c r="G9" s="1572"/>
      <c r="H9" s="1572"/>
      <c r="I9" s="1572" t="s">
        <v>203</v>
      </c>
      <c r="J9" s="1572"/>
      <c r="K9" s="1572"/>
      <c r="L9" s="1572"/>
      <c r="M9" s="1572"/>
      <c r="N9" s="1572"/>
      <c r="O9" s="1572"/>
      <c r="P9" s="1572"/>
    </row>
    <row r="11" spans="1:16" ht="27" customHeight="1">
      <c r="A11" s="662"/>
      <c r="B11" s="716" t="str">
        <f>+入力欄!M18</f>
        <v>令和６年４月１日</v>
      </c>
      <c r="C11" s="146" t="s">
        <v>1009</v>
      </c>
      <c r="I11" s="662" t="s">
        <v>1802</v>
      </c>
    </row>
    <row r="12" spans="1:16" ht="27" customHeight="1">
      <c r="A12" s="2275" t="s">
        <v>539</v>
      </c>
      <c r="B12" s="2275"/>
      <c r="C12" s="2275"/>
      <c r="D12" s="2275"/>
      <c r="E12" s="2275"/>
      <c r="F12" s="2275"/>
      <c r="I12" s="146" t="s">
        <v>538</v>
      </c>
    </row>
    <row r="14" spans="1:16" ht="27" customHeight="1">
      <c r="B14" s="274" t="s">
        <v>200</v>
      </c>
      <c r="C14" s="274" t="str">
        <f>+入力欄!$D$16</f>
        <v>○○○○○○工事（Ｒ６－１)</v>
      </c>
      <c r="D14" s="274"/>
      <c r="E14" s="194"/>
      <c r="F14" s="194"/>
      <c r="G14" s="194"/>
      <c r="J14" s="274" t="s">
        <v>200</v>
      </c>
      <c r="K14" s="274" t="s">
        <v>447</v>
      </c>
      <c r="L14" s="274"/>
      <c r="M14" s="194"/>
      <c r="N14" s="194"/>
      <c r="O14" s="194"/>
    </row>
    <row r="16" spans="1:16" ht="27" customHeight="1">
      <c r="B16" s="1563" t="s">
        <v>113</v>
      </c>
      <c r="C16" s="1563"/>
      <c r="D16" s="1563"/>
      <c r="E16" s="1563"/>
      <c r="F16" s="1563"/>
      <c r="G16" s="1563"/>
      <c r="J16" s="1563" t="s">
        <v>113</v>
      </c>
      <c r="K16" s="1563"/>
      <c r="L16" s="1563"/>
      <c r="M16" s="1563"/>
      <c r="N16" s="1563"/>
      <c r="O16" s="1563"/>
    </row>
    <row r="18" spans="1:10" ht="27" customHeight="1">
      <c r="A18" s="149" t="s">
        <v>207</v>
      </c>
      <c r="B18" s="146" t="s">
        <v>204</v>
      </c>
      <c r="I18" s="149" t="s">
        <v>114</v>
      </c>
      <c r="J18" s="146" t="s">
        <v>204</v>
      </c>
    </row>
    <row r="19" spans="1:10" ht="27" customHeight="1">
      <c r="A19" s="149"/>
      <c r="I19" s="149"/>
      <c r="J19" s="146" t="s">
        <v>463</v>
      </c>
    </row>
    <row r="20" spans="1:10" ht="27" customHeight="1">
      <c r="A20" s="149"/>
      <c r="I20" s="149"/>
    </row>
    <row r="21" spans="1:10" ht="27" customHeight="1">
      <c r="A21" s="149" t="s">
        <v>208</v>
      </c>
      <c r="B21" s="146" t="s">
        <v>205</v>
      </c>
      <c r="I21" s="149" t="s">
        <v>115</v>
      </c>
      <c r="J21" s="146" t="s">
        <v>205</v>
      </c>
    </row>
    <row r="22" spans="1:10" ht="27" customHeight="1">
      <c r="A22" s="149"/>
      <c r="I22" s="149"/>
      <c r="J22" s="146" t="s">
        <v>464</v>
      </c>
    </row>
    <row r="23" spans="1:10" ht="27" customHeight="1">
      <c r="A23" s="149"/>
      <c r="I23" s="149"/>
    </row>
    <row r="24" spans="1:10" ht="27" customHeight="1">
      <c r="A24" s="149" t="s">
        <v>209</v>
      </c>
      <c r="B24" s="146" t="s">
        <v>206</v>
      </c>
      <c r="I24" s="149" t="s">
        <v>117</v>
      </c>
      <c r="J24" s="146" t="s">
        <v>206</v>
      </c>
    </row>
    <row r="25" spans="1:10" ht="27" customHeight="1">
      <c r="A25" s="149"/>
      <c r="I25" s="149"/>
      <c r="J25" s="156" t="s">
        <v>465</v>
      </c>
    </row>
    <row r="26" spans="1:10" ht="27" customHeight="1">
      <c r="A26" s="288"/>
      <c r="I26" s="288"/>
    </row>
    <row r="27" spans="1:10" ht="19.5" customHeight="1">
      <c r="A27" s="426" t="s">
        <v>616</v>
      </c>
      <c r="I27" s="426" t="s">
        <v>616</v>
      </c>
    </row>
    <row r="28" spans="1:10" ht="19.5" customHeight="1">
      <c r="A28" s="287" t="s">
        <v>2192</v>
      </c>
    </row>
    <row r="29" spans="1:10" ht="27" customHeight="1">
      <c r="I29" s="146" t="s">
        <v>539</v>
      </c>
    </row>
    <row r="30" spans="1:10" ht="27" customHeight="1">
      <c r="I30" s="146" t="s">
        <v>1006</v>
      </c>
    </row>
    <row r="31" spans="1:10" ht="27" customHeight="1">
      <c r="I31" s="146" t="s">
        <v>1007</v>
      </c>
    </row>
    <row r="32" spans="1:10" ht="27" customHeight="1">
      <c r="I32" s="146" t="s">
        <v>1008</v>
      </c>
    </row>
  </sheetData>
  <mergeCells count="9">
    <mergeCell ref="G2:H2"/>
    <mergeCell ref="O2:P2"/>
    <mergeCell ref="O3:P3"/>
    <mergeCell ref="G3:H3"/>
    <mergeCell ref="B16:G16"/>
    <mergeCell ref="J16:O16"/>
    <mergeCell ref="A9:H9"/>
    <mergeCell ref="I9:P9"/>
    <mergeCell ref="A12:F12"/>
  </mergeCells>
  <phoneticPr fontId="2"/>
  <dataValidations count="1">
    <dataValidation type="list" allowBlank="1" showInputMessage="1" showErrorMessage="1" sqref="A12">
      <formula1>$I$29:$I$32</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view="pageBreakPreview" zoomScaleNormal="100" zoomScaleSheetLayoutView="100" workbookViewId="0"/>
  </sheetViews>
  <sheetFormatPr defaultRowHeight="27" customHeight="1"/>
  <cols>
    <col min="1" max="16" width="9.875" style="146" customWidth="1"/>
    <col min="17" max="17" width="11.25" style="146" customWidth="1"/>
    <col min="18" max="16384" width="9" style="146"/>
  </cols>
  <sheetData>
    <row r="1" spans="1:16" s="144" customFormat="1" ht="27" customHeight="1">
      <c r="A1" s="144" t="s">
        <v>1989</v>
      </c>
      <c r="I1" s="144" t="str">
        <f>A1</f>
        <v>第13号様式（建設工事請負契約約款第12条関係）</v>
      </c>
      <c r="P1" s="145" t="s">
        <v>398</v>
      </c>
    </row>
    <row r="2" spans="1:16" s="144" customFormat="1" ht="23.25" customHeight="1">
      <c r="G2" s="2272"/>
      <c r="H2" s="2272"/>
      <c r="O2" s="2273" t="s">
        <v>2161</v>
      </c>
      <c r="P2" s="2273"/>
    </row>
    <row r="3" spans="1:16" ht="23.25" customHeight="1">
      <c r="G3" s="2274" t="s">
        <v>2160</v>
      </c>
      <c r="H3" s="2274"/>
      <c r="O3" s="2273" t="s">
        <v>1772</v>
      </c>
      <c r="P3" s="2273"/>
    </row>
    <row r="4" spans="1:16" ht="27" customHeight="1">
      <c r="A4" s="662" t="s">
        <v>220</v>
      </c>
      <c r="B4" s="147"/>
      <c r="C4" s="716"/>
      <c r="D4" s="716"/>
      <c r="E4" s="147" t="s">
        <v>193</v>
      </c>
      <c r="F4" s="147"/>
      <c r="I4" s="662" t="s">
        <v>220</v>
      </c>
      <c r="J4" s="662" t="s">
        <v>466</v>
      </c>
      <c r="K4" s="716"/>
      <c r="L4" s="716"/>
      <c r="M4" s="147"/>
      <c r="N4" s="147"/>
    </row>
    <row r="5" spans="1:16" ht="27" customHeight="1">
      <c r="A5" s="662"/>
      <c r="B5" s="716"/>
      <c r="C5" s="716"/>
      <c r="D5" s="716"/>
      <c r="E5" s="147"/>
      <c r="F5" s="147"/>
      <c r="I5" s="662"/>
      <c r="J5" s="716"/>
      <c r="L5" s="147"/>
      <c r="M5" s="663" t="s">
        <v>21</v>
      </c>
      <c r="N5" s="146" t="s">
        <v>400</v>
      </c>
    </row>
    <row r="6" spans="1:16" ht="27" customHeight="1">
      <c r="A6" s="156"/>
      <c r="B6" s="716"/>
      <c r="C6" s="716"/>
      <c r="D6" s="716" t="s">
        <v>221</v>
      </c>
      <c r="E6" s="574"/>
      <c r="F6" s="716"/>
      <c r="H6" s="662"/>
      <c r="I6" s="156"/>
      <c r="J6" s="716"/>
      <c r="L6" s="716" t="s">
        <v>221</v>
      </c>
      <c r="M6" s="663" t="s">
        <v>22</v>
      </c>
      <c r="N6" s="146" t="s">
        <v>399</v>
      </c>
      <c r="P6" s="662"/>
    </row>
    <row r="7" spans="1:16" ht="27" customHeight="1">
      <c r="A7" s="156"/>
      <c r="B7" s="716"/>
      <c r="C7" s="716"/>
      <c r="D7" s="716"/>
      <c r="E7" s="716"/>
      <c r="F7" s="716"/>
      <c r="I7" s="156"/>
      <c r="J7" s="716"/>
      <c r="L7" s="716"/>
      <c r="M7" s="663" t="s">
        <v>270</v>
      </c>
      <c r="N7" s="147" t="s">
        <v>471</v>
      </c>
    </row>
    <row r="8" spans="1:16" ht="27" customHeight="1">
      <c r="E8" s="156"/>
      <c r="F8" s="156"/>
      <c r="M8" s="156"/>
      <c r="N8" s="156"/>
    </row>
    <row r="9" spans="1:16" ht="27" customHeight="1">
      <c r="A9" s="1572" t="s">
        <v>219</v>
      </c>
      <c r="B9" s="1572"/>
      <c r="C9" s="1572"/>
      <c r="D9" s="1572"/>
      <c r="E9" s="1572"/>
      <c r="F9" s="1572"/>
      <c r="G9" s="1572"/>
      <c r="H9" s="1572"/>
      <c r="I9" s="1572" t="s">
        <v>219</v>
      </c>
      <c r="J9" s="1572"/>
      <c r="K9" s="1572"/>
      <c r="L9" s="1572"/>
      <c r="M9" s="1572"/>
      <c r="N9" s="1572"/>
      <c r="O9" s="1572"/>
      <c r="P9" s="1572"/>
    </row>
    <row r="11" spans="1:16" ht="27" customHeight="1">
      <c r="A11" s="2276" t="s">
        <v>1803</v>
      </c>
      <c r="B11" s="2276"/>
      <c r="C11" s="146" t="s">
        <v>1010</v>
      </c>
      <c r="I11" s="662" t="s">
        <v>1804</v>
      </c>
    </row>
    <row r="12" spans="1:16" ht="27" customHeight="1">
      <c r="A12" s="2275" t="s">
        <v>618</v>
      </c>
      <c r="B12" s="2275"/>
      <c r="C12" s="2275"/>
      <c r="D12" s="2275"/>
      <c r="E12" s="2275"/>
      <c r="F12" s="2275"/>
      <c r="G12" s="2275"/>
      <c r="H12" s="2275"/>
      <c r="I12" s="146" t="s">
        <v>619</v>
      </c>
    </row>
    <row r="14" spans="1:16" ht="27" customHeight="1">
      <c r="B14" s="274" t="s">
        <v>200</v>
      </c>
      <c r="C14" s="274" t="str">
        <f>+入力欄!$D$16</f>
        <v>○○○○○○工事（Ｒ６－１)</v>
      </c>
      <c r="D14" s="274"/>
      <c r="E14" s="194"/>
      <c r="F14" s="194"/>
      <c r="G14" s="194"/>
      <c r="H14" s="155"/>
      <c r="J14" s="274" t="s">
        <v>200</v>
      </c>
      <c r="K14" s="274" t="s">
        <v>447</v>
      </c>
      <c r="L14" s="274"/>
      <c r="M14" s="194"/>
      <c r="N14" s="194"/>
      <c r="O14" s="194"/>
      <c r="P14" s="155"/>
    </row>
    <row r="16" spans="1:16" ht="27" customHeight="1">
      <c r="B16" s="1563" t="s">
        <v>113</v>
      </c>
      <c r="C16" s="1563"/>
      <c r="D16" s="1563"/>
      <c r="E16" s="1563"/>
      <c r="F16" s="1563"/>
      <c r="G16" s="1563"/>
      <c r="H16" s="663"/>
      <c r="J16" s="1563" t="s">
        <v>113</v>
      </c>
      <c r="K16" s="1563"/>
      <c r="L16" s="1563"/>
      <c r="M16" s="1563"/>
      <c r="N16" s="1563"/>
      <c r="O16" s="1563"/>
      <c r="P16" s="663"/>
    </row>
    <row r="18" spans="1:10" ht="27" customHeight="1">
      <c r="A18" s="149" t="s">
        <v>207</v>
      </c>
      <c r="B18" s="146" t="s">
        <v>222</v>
      </c>
      <c r="I18" s="149" t="s">
        <v>114</v>
      </c>
      <c r="J18" s="146" t="s">
        <v>222</v>
      </c>
    </row>
    <row r="19" spans="1:10" ht="27" customHeight="1">
      <c r="A19" s="149"/>
      <c r="I19" s="149"/>
      <c r="J19" s="662" t="s">
        <v>467</v>
      </c>
    </row>
    <row r="20" spans="1:10" ht="27" customHeight="1">
      <c r="A20" s="149"/>
      <c r="I20" s="149"/>
    </row>
    <row r="21" spans="1:10" ht="27" customHeight="1">
      <c r="A21" s="149"/>
      <c r="I21" s="149"/>
    </row>
    <row r="22" spans="1:10" ht="27" customHeight="1">
      <c r="A22" s="149"/>
      <c r="I22" s="149"/>
    </row>
    <row r="23" spans="1:10" ht="27" customHeight="1">
      <c r="A23" s="149"/>
      <c r="I23" s="149"/>
    </row>
    <row r="24" spans="1:10" ht="27" customHeight="1">
      <c r="A24" s="149"/>
      <c r="I24" s="149"/>
    </row>
    <row r="25" spans="1:10" ht="27" customHeight="1">
      <c r="A25" s="149"/>
      <c r="I25" s="149"/>
    </row>
    <row r="26" spans="1:10" ht="27" customHeight="1">
      <c r="A26" s="288"/>
      <c r="I26" s="288"/>
    </row>
    <row r="27" spans="1:10" ht="20.25" customHeight="1">
      <c r="A27" s="603" t="s">
        <v>620</v>
      </c>
      <c r="I27" s="426" t="s">
        <v>620</v>
      </c>
    </row>
    <row r="28" spans="1:10" ht="20.25" customHeight="1">
      <c r="A28" s="602" t="s">
        <v>2193</v>
      </c>
    </row>
    <row r="29" spans="1:10" ht="27" customHeight="1">
      <c r="I29" s="146" t="s">
        <v>618</v>
      </c>
    </row>
    <row r="30" spans="1:10" ht="27" customHeight="1">
      <c r="I30" s="146" t="s">
        <v>619</v>
      </c>
    </row>
    <row r="31" spans="1:10" ht="27" customHeight="1">
      <c r="I31" s="146" t="s">
        <v>1011</v>
      </c>
    </row>
  </sheetData>
  <mergeCells count="10">
    <mergeCell ref="G2:H2"/>
    <mergeCell ref="O2:P2"/>
    <mergeCell ref="O3:P3"/>
    <mergeCell ref="G3:H3"/>
    <mergeCell ref="B16:G16"/>
    <mergeCell ref="J16:O16"/>
    <mergeCell ref="A9:H9"/>
    <mergeCell ref="I9:P9"/>
    <mergeCell ref="A11:B11"/>
    <mergeCell ref="A12:H12"/>
  </mergeCells>
  <phoneticPr fontId="2"/>
  <dataValidations count="1">
    <dataValidation type="list" allowBlank="1" showInputMessage="1" showErrorMessage="1" sqref="A12:H12">
      <formula1>$I$29:$I$31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K41"/>
  <sheetViews>
    <sheetView view="pageBreakPreview" zoomScaleNormal="100" zoomScaleSheetLayoutView="100" workbookViewId="0">
      <selection activeCell="B13" sqref="B13"/>
    </sheetView>
  </sheetViews>
  <sheetFormatPr defaultRowHeight="13.5"/>
  <cols>
    <col min="1" max="1" width="10.625" style="965" customWidth="1"/>
    <col min="2" max="2" width="16.625" style="965" customWidth="1"/>
    <col min="3" max="3" width="18.625" style="965" customWidth="1"/>
    <col min="4" max="4" width="6.625" style="965" customWidth="1"/>
    <col min="5" max="5" width="10.625" style="965" customWidth="1"/>
    <col min="6" max="6" width="6.625" style="965" customWidth="1"/>
    <col min="7" max="7" width="14.625" style="965" customWidth="1"/>
    <col min="8" max="16384" width="9" style="965"/>
  </cols>
  <sheetData>
    <row r="1" spans="1:11">
      <c r="A1" s="965" t="s">
        <v>1880</v>
      </c>
      <c r="H1" s="965" t="s">
        <v>1881</v>
      </c>
    </row>
    <row r="3" spans="1:11">
      <c r="G3" s="966" t="s">
        <v>1882</v>
      </c>
    </row>
    <row r="4" spans="1:11">
      <c r="G4" s="966"/>
    </row>
    <row r="5" spans="1:11">
      <c r="A5" s="965" t="s">
        <v>1879</v>
      </c>
    </row>
    <row r="6" spans="1:11">
      <c r="B6" s="966" t="s">
        <v>652</v>
      </c>
    </row>
    <row r="7" spans="1:11">
      <c r="F7" s="967"/>
      <c r="G7" s="967"/>
      <c r="H7" s="967"/>
      <c r="I7" s="967"/>
      <c r="J7" s="967"/>
      <c r="K7" s="967"/>
    </row>
    <row r="8" spans="1:11">
      <c r="D8" s="965" t="s">
        <v>633</v>
      </c>
    </row>
    <row r="10" spans="1:11">
      <c r="D10" s="965" t="s">
        <v>965</v>
      </c>
    </row>
    <row r="14" spans="1:11" ht="17.25">
      <c r="C14" s="968" t="s">
        <v>1878</v>
      </c>
    </row>
    <row r="17" spans="1:7">
      <c r="A17" s="965" t="s">
        <v>1877</v>
      </c>
      <c r="B17" s="965" t="str">
        <f>+入力欄!D16</f>
        <v>○○○○○○工事（Ｒ６－１)</v>
      </c>
    </row>
    <row r="19" spans="1:7">
      <c r="A19" s="965" t="s">
        <v>1876</v>
      </c>
    </row>
    <row r="21" spans="1:7">
      <c r="C21" s="966" t="s">
        <v>1875</v>
      </c>
    </row>
    <row r="22" spans="1:7" ht="14.25" thickBot="1"/>
    <row r="23" spans="1:7" ht="27" customHeight="1">
      <c r="A23" s="969" t="s">
        <v>1874</v>
      </c>
      <c r="B23" s="970" t="s">
        <v>1873</v>
      </c>
      <c r="C23" s="970" t="s">
        <v>1872</v>
      </c>
      <c r="D23" s="970" t="s">
        <v>1883</v>
      </c>
      <c r="E23" s="970" t="s">
        <v>1871</v>
      </c>
      <c r="F23" s="971" t="s">
        <v>1870</v>
      </c>
      <c r="G23" s="972" t="s">
        <v>1869</v>
      </c>
    </row>
    <row r="24" spans="1:7" ht="27" customHeight="1">
      <c r="A24" s="973"/>
      <c r="B24" s="974"/>
      <c r="C24" s="974"/>
      <c r="D24" s="974"/>
      <c r="E24" s="974"/>
      <c r="F24" s="974"/>
      <c r="G24" s="975"/>
    </row>
    <row r="25" spans="1:7" ht="27" customHeight="1">
      <c r="A25" s="973"/>
      <c r="B25" s="974"/>
      <c r="C25" s="974"/>
      <c r="D25" s="974"/>
      <c r="E25" s="974"/>
      <c r="F25" s="974"/>
      <c r="G25" s="975"/>
    </row>
    <row r="26" spans="1:7" ht="27" customHeight="1">
      <c r="A26" s="973"/>
      <c r="B26" s="974"/>
      <c r="C26" s="974"/>
      <c r="D26" s="974"/>
      <c r="E26" s="974"/>
      <c r="F26" s="974"/>
      <c r="G26" s="975"/>
    </row>
    <row r="27" spans="1:7" ht="27" customHeight="1">
      <c r="A27" s="973"/>
      <c r="B27" s="974"/>
      <c r="C27" s="974"/>
      <c r="D27" s="974"/>
      <c r="E27" s="974"/>
      <c r="F27" s="974"/>
      <c r="G27" s="975"/>
    </row>
    <row r="28" spans="1:7" ht="27" customHeight="1">
      <c r="A28" s="973"/>
      <c r="B28" s="974"/>
      <c r="C28" s="974"/>
      <c r="D28" s="974"/>
      <c r="E28" s="974"/>
      <c r="F28" s="974"/>
      <c r="G28" s="975"/>
    </row>
    <row r="29" spans="1:7" ht="27" customHeight="1">
      <c r="A29" s="973"/>
      <c r="B29" s="974"/>
      <c r="C29" s="974"/>
      <c r="D29" s="974"/>
      <c r="E29" s="974"/>
      <c r="F29" s="974"/>
      <c r="G29" s="975"/>
    </row>
    <row r="30" spans="1:7" ht="27" customHeight="1">
      <c r="A30" s="973"/>
      <c r="B30" s="974"/>
      <c r="C30" s="974"/>
      <c r="D30" s="974"/>
      <c r="E30" s="974"/>
      <c r="F30" s="974"/>
      <c r="G30" s="975"/>
    </row>
    <row r="31" spans="1:7" ht="27" customHeight="1">
      <c r="A31" s="973"/>
      <c r="B31" s="974"/>
      <c r="C31" s="974"/>
      <c r="D31" s="974"/>
      <c r="E31" s="974"/>
      <c r="F31" s="974"/>
      <c r="G31" s="975"/>
    </row>
    <row r="32" spans="1:7" ht="27" customHeight="1">
      <c r="A32" s="973"/>
      <c r="B32" s="974"/>
      <c r="C32" s="974"/>
      <c r="D32" s="974"/>
      <c r="E32" s="974"/>
      <c r="F32" s="974"/>
      <c r="G32" s="975"/>
    </row>
    <row r="33" spans="1:7" ht="27" customHeight="1">
      <c r="A33" s="973"/>
      <c r="B33" s="974"/>
      <c r="C33" s="974"/>
      <c r="D33" s="974"/>
      <c r="E33" s="974"/>
      <c r="F33" s="974"/>
      <c r="G33" s="975"/>
    </row>
    <row r="34" spans="1:7" ht="27" customHeight="1">
      <c r="A34" s="973"/>
      <c r="B34" s="974"/>
      <c r="C34" s="974"/>
      <c r="D34" s="974"/>
      <c r="E34" s="974"/>
      <c r="F34" s="974"/>
      <c r="G34" s="975"/>
    </row>
    <row r="35" spans="1:7" ht="27" customHeight="1">
      <c r="A35" s="973"/>
      <c r="B35" s="974"/>
      <c r="C35" s="974"/>
      <c r="D35" s="974"/>
      <c r="E35" s="974"/>
      <c r="F35" s="974"/>
      <c r="G35" s="975"/>
    </row>
    <row r="36" spans="1:7" ht="27" customHeight="1">
      <c r="A36" s="973"/>
      <c r="B36" s="974"/>
      <c r="C36" s="974"/>
      <c r="D36" s="974"/>
      <c r="E36" s="974"/>
      <c r="F36" s="974"/>
      <c r="G36" s="975"/>
    </row>
    <row r="37" spans="1:7" ht="27" customHeight="1" thickBot="1">
      <c r="A37" s="976"/>
      <c r="B37" s="977"/>
      <c r="C37" s="977"/>
      <c r="D37" s="977"/>
      <c r="E37" s="977"/>
      <c r="F37" s="977"/>
      <c r="G37" s="978"/>
    </row>
    <row r="38" spans="1:7" ht="7.5" customHeight="1">
      <c r="A38" s="979"/>
      <c r="B38" s="979"/>
      <c r="C38" s="979"/>
      <c r="D38" s="979"/>
      <c r="E38" s="979"/>
      <c r="F38" s="979"/>
      <c r="G38" s="979"/>
    </row>
    <row r="39" spans="1:7" ht="7.5" customHeight="1"/>
    <row r="40" spans="1:7">
      <c r="A40" s="965" t="s">
        <v>1868</v>
      </c>
    </row>
    <row r="41" spans="1:7">
      <c r="A41" s="965" t="s">
        <v>1867</v>
      </c>
    </row>
  </sheetData>
  <phoneticPr fontId="2"/>
  <printOptions horizontalCentered="1" verticalCentered="1"/>
  <pageMargins left="0.78700000000000003" right="0.78700000000000003" top="0.98399999999999999" bottom="0.98399999999999999" header="0.51200000000000001" footer="0.51200000000000001"/>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X38"/>
  <sheetViews>
    <sheetView view="pageBreakPreview" zoomScaleNormal="100" zoomScaleSheetLayoutView="100" workbookViewId="0"/>
  </sheetViews>
  <sheetFormatPr defaultColWidth="3.625" defaultRowHeight="13.5"/>
  <cols>
    <col min="1" max="16384" width="3.625" style="40"/>
  </cols>
  <sheetData>
    <row r="1" spans="1:24" ht="14.45" customHeight="1">
      <c r="A1" s="168" t="s">
        <v>2007</v>
      </c>
    </row>
    <row r="2" spans="1:24" s="42" customFormat="1" ht="30" customHeight="1">
      <c r="A2" s="2293" t="s">
        <v>1172</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row>
    <row r="3" spans="1:24" s="42" customFormat="1">
      <c r="A3" s="955"/>
      <c r="B3" s="956"/>
      <c r="C3" s="956"/>
      <c r="D3" s="956"/>
      <c r="E3" s="956"/>
      <c r="F3" s="956"/>
      <c r="G3" s="956"/>
      <c r="H3" s="956"/>
      <c r="I3" s="956"/>
      <c r="J3" s="956"/>
      <c r="K3" s="956"/>
      <c r="L3" s="956"/>
      <c r="M3" s="956"/>
      <c r="N3" s="956"/>
      <c r="O3" s="956"/>
      <c r="P3" s="956"/>
      <c r="Q3" s="956"/>
      <c r="R3" s="956"/>
      <c r="S3" s="956"/>
      <c r="T3" s="956"/>
      <c r="U3" s="956"/>
      <c r="V3" s="956"/>
      <c r="W3" s="956"/>
      <c r="X3" s="957"/>
    </row>
    <row r="4" spans="1:24" s="42" customFormat="1">
      <c r="A4" s="980"/>
      <c r="N4" s="59"/>
      <c r="O4" s="705"/>
      <c r="P4" s="59" t="s">
        <v>1077</v>
      </c>
      <c r="Q4" s="2294" t="s">
        <v>2206</v>
      </c>
      <c r="R4" s="2294"/>
      <c r="S4" s="2294"/>
      <c r="T4" s="2294"/>
      <c r="U4" s="2294"/>
      <c r="V4" s="2294"/>
      <c r="W4" s="2294"/>
      <c r="X4" s="981"/>
    </row>
    <row r="5" spans="1:24" s="42" customFormat="1" ht="30" customHeight="1">
      <c r="A5" s="980"/>
      <c r="D5" s="2295" t="s">
        <v>1171</v>
      </c>
      <c r="E5" s="2295"/>
      <c r="F5" s="2296" t="str">
        <f>+入力欄!D16</f>
        <v>○○○○○○工事（Ｒ６－１)</v>
      </c>
      <c r="G5" s="2296"/>
      <c r="H5" s="2296"/>
      <c r="I5" s="2296"/>
      <c r="J5" s="2296"/>
      <c r="K5" s="2296"/>
      <c r="L5" s="2296"/>
      <c r="M5" s="2296"/>
      <c r="N5" s="2296"/>
      <c r="O5" s="2296"/>
      <c r="P5" s="2296"/>
      <c r="Q5" s="2296"/>
      <c r="R5" s="2296"/>
      <c r="S5" s="2296"/>
      <c r="T5" s="2296"/>
      <c r="U5" s="2296"/>
      <c r="X5" s="981"/>
    </row>
    <row r="6" spans="1:24" s="42" customFormat="1">
      <c r="A6" s="980"/>
      <c r="X6" s="981"/>
    </row>
    <row r="7" spans="1:24" s="42" customFormat="1">
      <c r="A7" s="980"/>
      <c r="E7" s="42" t="s">
        <v>1170</v>
      </c>
      <c r="X7" s="981"/>
    </row>
    <row r="8" spans="1:24" s="42" customFormat="1">
      <c r="A8" s="980"/>
      <c r="X8" s="981"/>
    </row>
    <row r="9" spans="1:24" s="42" customFormat="1">
      <c r="A9" s="2297" t="s">
        <v>113</v>
      </c>
      <c r="B9" s="2120"/>
      <c r="C9" s="2120"/>
      <c r="D9" s="2120"/>
      <c r="E9" s="2120"/>
      <c r="F9" s="2120"/>
      <c r="G9" s="2120"/>
      <c r="H9" s="2120"/>
      <c r="I9" s="2120"/>
      <c r="J9" s="2120"/>
      <c r="K9" s="2120"/>
      <c r="L9" s="2120"/>
      <c r="M9" s="2120"/>
      <c r="N9" s="2120"/>
      <c r="O9" s="2120"/>
      <c r="P9" s="2120"/>
      <c r="Q9" s="2120"/>
      <c r="R9" s="2120"/>
      <c r="S9" s="2120"/>
      <c r="T9" s="2120"/>
      <c r="U9" s="2120"/>
      <c r="V9" s="2120"/>
      <c r="W9" s="2120"/>
      <c r="X9" s="2298"/>
    </row>
    <row r="10" spans="1:24" s="42" customFormat="1">
      <c r="A10" s="980"/>
      <c r="X10" s="981"/>
    </row>
    <row r="11" spans="1:24" s="42" customFormat="1">
      <c r="A11" s="980"/>
      <c r="B11" s="2299" t="s">
        <v>1169</v>
      </c>
      <c r="C11" s="2299"/>
      <c r="D11" s="2299"/>
      <c r="E11" s="2299" t="s">
        <v>214</v>
      </c>
      <c r="F11" s="2299"/>
      <c r="G11" s="2299"/>
      <c r="H11" s="2299" t="s">
        <v>34</v>
      </c>
      <c r="I11" s="2299"/>
      <c r="J11" s="2299" t="s">
        <v>1168</v>
      </c>
      <c r="K11" s="2299"/>
      <c r="L11" s="2299"/>
      <c r="M11" s="2299" t="s">
        <v>1167</v>
      </c>
      <c r="N11" s="2299"/>
      <c r="O11" s="2299"/>
      <c r="P11" s="2299"/>
      <c r="Q11" s="2299"/>
      <c r="R11" s="2299"/>
      <c r="S11" s="2299"/>
      <c r="T11" s="2299"/>
      <c r="U11" s="2299"/>
      <c r="V11" s="2299" t="s">
        <v>215</v>
      </c>
      <c r="W11" s="2299"/>
      <c r="X11" s="981"/>
    </row>
    <row r="12" spans="1:24" s="42" customFormat="1">
      <c r="A12" s="980"/>
      <c r="B12" s="2299"/>
      <c r="C12" s="2299"/>
      <c r="D12" s="2299"/>
      <c r="E12" s="2299"/>
      <c r="F12" s="2299"/>
      <c r="G12" s="2299"/>
      <c r="H12" s="2299"/>
      <c r="I12" s="2299"/>
      <c r="J12" s="2299"/>
      <c r="K12" s="2299"/>
      <c r="L12" s="2299"/>
      <c r="M12" s="2299" t="s">
        <v>1166</v>
      </c>
      <c r="N12" s="2299"/>
      <c r="O12" s="2299"/>
      <c r="P12" s="2299" t="s">
        <v>1165</v>
      </c>
      <c r="Q12" s="2299"/>
      <c r="R12" s="2299" t="s">
        <v>1164</v>
      </c>
      <c r="S12" s="2299"/>
      <c r="T12" s="2299" t="s">
        <v>1163</v>
      </c>
      <c r="U12" s="2299"/>
      <c r="V12" s="2299"/>
      <c r="W12" s="2299"/>
      <c r="X12" s="981"/>
    </row>
    <row r="13" spans="1:24" s="42" customFormat="1" ht="27" customHeight="1">
      <c r="A13" s="980"/>
      <c r="B13" s="2288"/>
      <c r="C13" s="2288"/>
      <c r="D13" s="2288"/>
      <c r="E13" s="2288"/>
      <c r="F13" s="2288"/>
      <c r="G13" s="2288"/>
      <c r="H13" s="2288"/>
      <c r="I13" s="2288"/>
      <c r="J13" s="2288"/>
      <c r="K13" s="2288"/>
      <c r="L13" s="2288"/>
      <c r="M13" s="2290"/>
      <c r="N13" s="2291"/>
      <c r="O13" s="2292"/>
      <c r="P13" s="2288"/>
      <c r="Q13" s="2288"/>
      <c r="R13" s="2288"/>
      <c r="S13" s="2288"/>
      <c r="T13" s="2171"/>
      <c r="U13" s="2171"/>
      <c r="V13" s="2277"/>
      <c r="W13" s="2277"/>
      <c r="X13" s="981"/>
    </row>
    <row r="14" spans="1:24" s="42" customFormat="1" ht="27" customHeight="1">
      <c r="A14" s="980"/>
      <c r="B14" s="2288"/>
      <c r="C14" s="2288"/>
      <c r="D14" s="2288"/>
      <c r="E14" s="2288"/>
      <c r="F14" s="2288"/>
      <c r="G14" s="2288"/>
      <c r="H14" s="2288"/>
      <c r="I14" s="2288"/>
      <c r="J14" s="2288"/>
      <c r="K14" s="2288"/>
      <c r="L14" s="2288"/>
      <c r="M14" s="2289"/>
      <c r="N14" s="2289"/>
      <c r="O14" s="2289"/>
      <c r="P14" s="2288"/>
      <c r="Q14" s="2288"/>
      <c r="R14" s="2288"/>
      <c r="S14" s="2288"/>
      <c r="T14" s="2171"/>
      <c r="U14" s="2171"/>
      <c r="V14" s="2277"/>
      <c r="W14" s="2277"/>
      <c r="X14" s="981"/>
    </row>
    <row r="15" spans="1:24" s="42" customFormat="1" ht="27" customHeight="1">
      <c r="A15" s="980"/>
      <c r="B15" s="2288"/>
      <c r="C15" s="2288"/>
      <c r="D15" s="2288"/>
      <c r="E15" s="2288"/>
      <c r="F15" s="2288"/>
      <c r="G15" s="2288"/>
      <c r="H15" s="2288"/>
      <c r="I15" s="2288"/>
      <c r="J15" s="2288"/>
      <c r="K15" s="2288"/>
      <c r="L15" s="2288"/>
      <c r="M15" s="2289"/>
      <c r="N15" s="2289"/>
      <c r="O15" s="2289"/>
      <c r="P15" s="2288"/>
      <c r="Q15" s="2288"/>
      <c r="R15" s="2288"/>
      <c r="S15" s="2288"/>
      <c r="T15" s="2171"/>
      <c r="U15" s="2171"/>
      <c r="V15" s="2277"/>
      <c r="W15" s="2277"/>
      <c r="X15" s="981"/>
    </row>
    <row r="16" spans="1:24" s="42" customFormat="1" ht="27" customHeight="1">
      <c r="A16" s="980"/>
      <c r="B16" s="2288"/>
      <c r="C16" s="2288"/>
      <c r="D16" s="2288"/>
      <c r="E16" s="2288"/>
      <c r="F16" s="2288"/>
      <c r="G16" s="2288"/>
      <c r="H16" s="2288"/>
      <c r="I16" s="2288"/>
      <c r="J16" s="2288"/>
      <c r="K16" s="2288"/>
      <c r="L16" s="2288"/>
      <c r="M16" s="2289"/>
      <c r="N16" s="2289"/>
      <c r="O16" s="2289"/>
      <c r="P16" s="2288"/>
      <c r="Q16" s="2288"/>
      <c r="R16" s="2288"/>
      <c r="S16" s="2288"/>
      <c r="T16" s="2171"/>
      <c r="U16" s="2171"/>
      <c r="V16" s="2277"/>
      <c r="W16" s="2277"/>
      <c r="X16" s="981"/>
    </row>
    <row r="17" spans="1:24" s="42" customFormat="1" ht="27" customHeight="1">
      <c r="A17" s="980"/>
      <c r="B17" s="2288"/>
      <c r="C17" s="2288"/>
      <c r="D17" s="2288"/>
      <c r="E17" s="2288"/>
      <c r="F17" s="2288"/>
      <c r="G17" s="2288"/>
      <c r="H17" s="2288"/>
      <c r="I17" s="2288"/>
      <c r="J17" s="2288"/>
      <c r="K17" s="2288"/>
      <c r="L17" s="2288"/>
      <c r="M17" s="2289"/>
      <c r="N17" s="2289"/>
      <c r="O17" s="2289"/>
      <c r="P17" s="2288"/>
      <c r="Q17" s="2288"/>
      <c r="R17" s="2288"/>
      <c r="S17" s="2288"/>
      <c r="T17" s="2171"/>
      <c r="U17" s="2171"/>
      <c r="V17" s="2277"/>
      <c r="W17" s="2277"/>
      <c r="X17" s="981"/>
    </row>
    <row r="18" spans="1:24" s="42" customFormat="1" ht="27" customHeight="1">
      <c r="A18" s="980"/>
      <c r="B18" s="2288"/>
      <c r="C18" s="2288"/>
      <c r="D18" s="2288"/>
      <c r="E18" s="2288"/>
      <c r="F18" s="2288"/>
      <c r="G18" s="2288"/>
      <c r="H18" s="2288"/>
      <c r="I18" s="2288"/>
      <c r="J18" s="2288"/>
      <c r="K18" s="2288"/>
      <c r="L18" s="2288"/>
      <c r="M18" s="2289"/>
      <c r="N18" s="2289"/>
      <c r="O18" s="2289"/>
      <c r="P18" s="2288"/>
      <c r="Q18" s="2288"/>
      <c r="R18" s="2288"/>
      <c r="S18" s="2288"/>
      <c r="T18" s="2171"/>
      <c r="U18" s="2171"/>
      <c r="V18" s="2277"/>
      <c r="W18" s="2277"/>
      <c r="X18" s="981"/>
    </row>
    <row r="19" spans="1:24" s="42" customFormat="1" ht="27" customHeight="1">
      <c r="A19" s="980"/>
      <c r="B19" s="2288"/>
      <c r="C19" s="2288"/>
      <c r="D19" s="2288"/>
      <c r="E19" s="2288"/>
      <c r="F19" s="2288"/>
      <c r="G19" s="2288"/>
      <c r="H19" s="2288"/>
      <c r="I19" s="2288"/>
      <c r="J19" s="2288"/>
      <c r="K19" s="2288"/>
      <c r="L19" s="2288"/>
      <c r="M19" s="2289"/>
      <c r="N19" s="2289"/>
      <c r="O19" s="2289"/>
      <c r="P19" s="2288"/>
      <c r="Q19" s="2288"/>
      <c r="R19" s="2288"/>
      <c r="S19" s="2288"/>
      <c r="T19" s="2171"/>
      <c r="U19" s="2171"/>
      <c r="V19" s="2277"/>
      <c r="W19" s="2277"/>
      <c r="X19" s="981"/>
    </row>
    <row r="20" spans="1:24" s="42" customFormat="1" ht="27" customHeight="1">
      <c r="A20" s="980"/>
      <c r="B20" s="2288"/>
      <c r="C20" s="2288"/>
      <c r="D20" s="2288"/>
      <c r="E20" s="2288"/>
      <c r="F20" s="2288"/>
      <c r="G20" s="2288"/>
      <c r="H20" s="2288"/>
      <c r="I20" s="2288"/>
      <c r="J20" s="2288"/>
      <c r="K20" s="2288"/>
      <c r="L20" s="2288"/>
      <c r="M20" s="2289"/>
      <c r="N20" s="2289"/>
      <c r="O20" s="2289"/>
      <c r="P20" s="2288"/>
      <c r="Q20" s="2288"/>
      <c r="R20" s="2288"/>
      <c r="S20" s="2288"/>
      <c r="T20" s="2171"/>
      <c r="U20" s="2171"/>
      <c r="V20" s="2277"/>
      <c r="W20" s="2277"/>
      <c r="X20" s="981"/>
    </row>
    <row r="21" spans="1:24" s="42" customFormat="1" ht="27" customHeight="1">
      <c r="A21" s="980"/>
      <c r="B21" s="2288"/>
      <c r="C21" s="2288"/>
      <c r="D21" s="2288"/>
      <c r="E21" s="2288"/>
      <c r="F21" s="2288"/>
      <c r="G21" s="2288"/>
      <c r="H21" s="2288"/>
      <c r="I21" s="2288"/>
      <c r="J21" s="2288"/>
      <c r="K21" s="2288"/>
      <c r="L21" s="2288"/>
      <c r="M21" s="2289"/>
      <c r="N21" s="2289"/>
      <c r="O21" s="2289"/>
      <c r="P21" s="2288"/>
      <c r="Q21" s="2288"/>
      <c r="R21" s="2288"/>
      <c r="S21" s="2288"/>
      <c r="T21" s="2171"/>
      <c r="U21" s="2171"/>
      <c r="V21" s="2277"/>
      <c r="W21" s="2277"/>
      <c r="X21" s="981"/>
    </row>
    <row r="22" spans="1:24" s="42" customFormat="1" ht="27" customHeight="1">
      <c r="A22" s="980"/>
      <c r="B22" s="2288"/>
      <c r="C22" s="2288"/>
      <c r="D22" s="2288"/>
      <c r="E22" s="2288"/>
      <c r="F22" s="2288"/>
      <c r="G22" s="2288"/>
      <c r="H22" s="2288"/>
      <c r="I22" s="2288"/>
      <c r="J22" s="2288"/>
      <c r="K22" s="2288"/>
      <c r="L22" s="2288"/>
      <c r="M22" s="2289"/>
      <c r="N22" s="2289"/>
      <c r="O22" s="2289"/>
      <c r="P22" s="2288"/>
      <c r="Q22" s="2288"/>
      <c r="R22" s="2288"/>
      <c r="S22" s="2288"/>
      <c r="T22" s="2171"/>
      <c r="U22" s="2171"/>
      <c r="V22" s="2277"/>
      <c r="W22" s="2277"/>
      <c r="X22" s="981"/>
    </row>
    <row r="23" spans="1:24" s="42" customFormat="1" ht="27" customHeight="1">
      <c r="A23" s="980"/>
      <c r="B23" s="2288"/>
      <c r="C23" s="2288"/>
      <c r="D23" s="2288"/>
      <c r="E23" s="2288"/>
      <c r="F23" s="2288"/>
      <c r="G23" s="2288"/>
      <c r="H23" s="2288"/>
      <c r="I23" s="2288"/>
      <c r="J23" s="2288"/>
      <c r="K23" s="2288"/>
      <c r="L23" s="2288"/>
      <c r="M23" s="2289"/>
      <c r="N23" s="2289"/>
      <c r="O23" s="2289"/>
      <c r="P23" s="2288"/>
      <c r="Q23" s="2288"/>
      <c r="R23" s="2288"/>
      <c r="S23" s="2288"/>
      <c r="T23" s="2171"/>
      <c r="U23" s="2171"/>
      <c r="V23" s="2277"/>
      <c r="W23" s="2277"/>
      <c r="X23" s="981"/>
    </row>
    <row r="24" spans="1:24" s="42" customFormat="1" ht="27" customHeight="1">
      <c r="A24" s="980"/>
      <c r="B24" s="2288"/>
      <c r="C24" s="2288"/>
      <c r="D24" s="2288"/>
      <c r="E24" s="2288"/>
      <c r="F24" s="2288"/>
      <c r="G24" s="2288"/>
      <c r="H24" s="2288"/>
      <c r="I24" s="2288"/>
      <c r="J24" s="2288"/>
      <c r="K24" s="2288"/>
      <c r="L24" s="2288"/>
      <c r="M24" s="2289"/>
      <c r="N24" s="2289"/>
      <c r="O24" s="2289"/>
      <c r="P24" s="2288"/>
      <c r="Q24" s="2288"/>
      <c r="R24" s="2288"/>
      <c r="S24" s="2288"/>
      <c r="T24" s="2171"/>
      <c r="U24" s="2171"/>
      <c r="V24" s="2277"/>
      <c r="W24" s="2277"/>
      <c r="X24" s="981"/>
    </row>
    <row r="25" spans="1:24" s="42" customFormat="1" ht="27" customHeight="1">
      <c r="A25" s="980"/>
      <c r="B25" s="2288"/>
      <c r="C25" s="2288"/>
      <c r="D25" s="2288"/>
      <c r="E25" s="2288"/>
      <c r="F25" s="2288"/>
      <c r="G25" s="2288"/>
      <c r="H25" s="2288"/>
      <c r="I25" s="2288"/>
      <c r="J25" s="2288"/>
      <c r="K25" s="2288"/>
      <c r="L25" s="2288"/>
      <c r="M25" s="2289"/>
      <c r="N25" s="2289"/>
      <c r="O25" s="2289"/>
      <c r="P25" s="2288"/>
      <c r="Q25" s="2288"/>
      <c r="R25" s="2288"/>
      <c r="S25" s="2288"/>
      <c r="T25" s="2171"/>
      <c r="U25" s="2171"/>
      <c r="V25" s="2277"/>
      <c r="W25" s="2277"/>
      <c r="X25" s="981"/>
    </row>
    <row r="26" spans="1:24" s="42" customFormat="1" ht="27" customHeight="1">
      <c r="A26" s="980"/>
      <c r="B26" s="2288"/>
      <c r="C26" s="2288"/>
      <c r="D26" s="2288"/>
      <c r="E26" s="2288"/>
      <c r="F26" s="2288"/>
      <c r="G26" s="2288"/>
      <c r="H26" s="2288"/>
      <c r="I26" s="2288"/>
      <c r="J26" s="2288"/>
      <c r="K26" s="2288"/>
      <c r="L26" s="2288"/>
      <c r="M26" s="2289"/>
      <c r="N26" s="2289"/>
      <c r="O26" s="2289"/>
      <c r="P26" s="2288"/>
      <c r="Q26" s="2288"/>
      <c r="R26" s="2288"/>
      <c r="S26" s="2288"/>
      <c r="T26" s="2171"/>
      <c r="U26" s="2171"/>
      <c r="V26" s="2277"/>
      <c r="W26" s="2277"/>
      <c r="X26" s="981"/>
    </row>
    <row r="27" spans="1:24" s="42" customFormat="1" ht="27" customHeight="1">
      <c r="A27" s="980"/>
      <c r="B27" s="2288"/>
      <c r="C27" s="2288"/>
      <c r="D27" s="2288"/>
      <c r="E27" s="2288"/>
      <c r="F27" s="2288"/>
      <c r="G27" s="2288"/>
      <c r="H27" s="2288"/>
      <c r="I27" s="2288"/>
      <c r="J27" s="2288"/>
      <c r="K27" s="2288"/>
      <c r="L27" s="2288"/>
      <c r="M27" s="2289"/>
      <c r="N27" s="2289"/>
      <c r="O27" s="2289"/>
      <c r="P27" s="2288"/>
      <c r="Q27" s="2288"/>
      <c r="R27" s="2288"/>
      <c r="S27" s="2288"/>
      <c r="T27" s="2171"/>
      <c r="U27" s="2171"/>
      <c r="V27" s="2277"/>
      <c r="W27" s="2277"/>
      <c r="X27" s="981"/>
    </row>
    <row r="28" spans="1:24" s="42" customFormat="1">
      <c r="A28" s="982"/>
      <c r="B28" s="983"/>
      <c r="C28" s="983"/>
      <c r="D28" s="983"/>
      <c r="E28" s="983"/>
      <c r="F28" s="983"/>
      <c r="G28" s="983"/>
      <c r="H28" s="983"/>
      <c r="I28" s="983"/>
      <c r="J28" s="983"/>
      <c r="K28" s="983"/>
      <c r="L28" s="983"/>
      <c r="M28" s="983"/>
      <c r="N28" s="983"/>
      <c r="O28" s="983"/>
      <c r="P28" s="983"/>
      <c r="Q28" s="983"/>
      <c r="R28" s="983"/>
      <c r="S28" s="983"/>
      <c r="T28" s="983"/>
      <c r="U28" s="983"/>
      <c r="V28" s="983"/>
      <c r="W28" s="983"/>
      <c r="X28" s="984"/>
    </row>
    <row r="30" spans="1:24" ht="13.5" customHeight="1">
      <c r="H30" s="2278" t="s">
        <v>1298</v>
      </c>
      <c r="I30" s="2279"/>
      <c r="J30" s="2280"/>
      <c r="K30" s="2278" t="s">
        <v>1162</v>
      </c>
      <c r="L30" s="2279"/>
      <c r="M30" s="2280"/>
      <c r="N30" s="2179" t="s">
        <v>1122</v>
      </c>
      <c r="O30" s="2286"/>
      <c r="P30" s="2287"/>
      <c r="R30" s="2178" t="s">
        <v>1121</v>
      </c>
      <c r="S30" s="2171"/>
      <c r="T30" s="2171"/>
      <c r="U30" s="2178" t="s">
        <v>1161</v>
      </c>
      <c r="V30" s="2171"/>
      <c r="W30" s="2171"/>
    </row>
    <row r="31" spans="1:24">
      <c r="H31" s="2281"/>
      <c r="I31" s="2150"/>
      <c r="J31" s="2282"/>
      <c r="K31" s="2281"/>
      <c r="L31" s="2150"/>
      <c r="M31" s="2282"/>
      <c r="N31" s="2179"/>
      <c r="O31" s="2286"/>
      <c r="P31" s="2287"/>
      <c r="R31" s="2171"/>
      <c r="S31" s="2171"/>
      <c r="T31" s="2171"/>
      <c r="U31" s="2171"/>
      <c r="V31" s="2171"/>
      <c r="W31" s="2171"/>
    </row>
    <row r="32" spans="1:24">
      <c r="H32" s="2281"/>
      <c r="I32" s="2150"/>
      <c r="J32" s="2282"/>
      <c r="K32" s="2281"/>
      <c r="L32" s="2150"/>
      <c r="M32" s="2282"/>
      <c r="N32" s="2179"/>
      <c r="O32" s="2286"/>
      <c r="P32" s="2287"/>
      <c r="R32" s="2171"/>
      <c r="S32" s="2171"/>
      <c r="T32" s="2171"/>
      <c r="U32" s="2171"/>
      <c r="V32" s="2171"/>
      <c r="W32" s="2171"/>
    </row>
    <row r="33" spans="8:23">
      <c r="H33" s="2283"/>
      <c r="I33" s="2284"/>
      <c r="J33" s="2285"/>
      <c r="K33" s="2283"/>
      <c r="L33" s="2284"/>
      <c r="M33" s="2285"/>
      <c r="N33" s="2179"/>
      <c r="O33" s="2286"/>
      <c r="P33" s="2287"/>
      <c r="R33" s="2171"/>
      <c r="S33" s="2171"/>
      <c r="T33" s="2171"/>
      <c r="U33" s="2171"/>
      <c r="V33" s="2171"/>
      <c r="W33" s="2171"/>
    </row>
    <row r="34" spans="8:23">
      <c r="H34" s="2171"/>
      <c r="I34" s="2171"/>
      <c r="J34" s="2171"/>
      <c r="K34" s="2171"/>
      <c r="L34" s="2171"/>
      <c r="M34" s="2171"/>
      <c r="N34" s="2182"/>
      <c r="O34" s="2180"/>
      <c r="P34" s="2181"/>
      <c r="R34" s="2171"/>
      <c r="S34" s="2171"/>
      <c r="T34" s="2171"/>
      <c r="U34" s="2171"/>
      <c r="V34" s="2171"/>
      <c r="W34" s="2171"/>
    </row>
    <row r="35" spans="8:23">
      <c r="H35" s="2171"/>
      <c r="I35" s="2171"/>
      <c r="J35" s="2171"/>
      <c r="K35" s="2171"/>
      <c r="L35" s="2171"/>
      <c r="M35" s="2171"/>
      <c r="N35" s="2182"/>
      <c r="O35" s="2180"/>
      <c r="P35" s="2181"/>
      <c r="R35" s="2171"/>
      <c r="S35" s="2171"/>
      <c r="T35" s="2171"/>
      <c r="U35" s="2171"/>
      <c r="V35" s="2171"/>
      <c r="W35" s="2171"/>
    </row>
    <row r="36" spans="8:23">
      <c r="H36" s="2171"/>
      <c r="I36" s="2171"/>
      <c r="J36" s="2171"/>
      <c r="K36" s="2171"/>
      <c r="L36" s="2171"/>
      <c r="M36" s="2171"/>
      <c r="N36" s="2182"/>
      <c r="O36" s="2180"/>
      <c r="P36" s="2181"/>
      <c r="R36" s="2171"/>
      <c r="S36" s="2171"/>
      <c r="T36" s="2171"/>
      <c r="U36" s="2171"/>
      <c r="V36" s="2171"/>
      <c r="W36" s="2171"/>
    </row>
    <row r="37" spans="8:23">
      <c r="H37" s="2171"/>
      <c r="I37" s="2171"/>
      <c r="J37" s="2171"/>
      <c r="K37" s="2171"/>
      <c r="L37" s="2171"/>
      <c r="M37" s="2171"/>
      <c r="N37" s="2182"/>
      <c r="O37" s="2180"/>
      <c r="P37" s="2181"/>
      <c r="R37" s="2171"/>
      <c r="S37" s="2171"/>
      <c r="T37" s="2171"/>
      <c r="U37" s="2171"/>
      <c r="V37" s="2171"/>
      <c r="W37" s="2171"/>
    </row>
    <row r="38" spans="8:23">
      <c r="H38" s="41"/>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B18:D18"/>
    <mergeCell ref="E18:G18"/>
    <mergeCell ref="H18:I18"/>
    <mergeCell ref="J18:L18"/>
    <mergeCell ref="M18:O18"/>
    <mergeCell ref="P18:Q18"/>
    <mergeCell ref="R18:S18"/>
    <mergeCell ref="T18:U18"/>
    <mergeCell ref="V18:W18"/>
    <mergeCell ref="B19:D19"/>
    <mergeCell ref="E19:G19"/>
    <mergeCell ref="H19:I19"/>
    <mergeCell ref="J19:L19"/>
    <mergeCell ref="M19:O19"/>
    <mergeCell ref="P19:Q19"/>
    <mergeCell ref="R19:S19"/>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B22:D22"/>
    <mergeCell ref="E22:G22"/>
    <mergeCell ref="H22:I22"/>
    <mergeCell ref="J22:L22"/>
    <mergeCell ref="M22:O22"/>
    <mergeCell ref="P22:Q22"/>
    <mergeCell ref="R22:S22"/>
    <mergeCell ref="T22:U22"/>
    <mergeCell ref="V22:W22"/>
    <mergeCell ref="B23:D23"/>
    <mergeCell ref="E23:G23"/>
    <mergeCell ref="H23:I23"/>
    <mergeCell ref="J23:L23"/>
    <mergeCell ref="M23:O23"/>
    <mergeCell ref="P23:Q23"/>
    <mergeCell ref="R23:S23"/>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U30:W33"/>
    <mergeCell ref="R30:T33"/>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X38"/>
  <sheetViews>
    <sheetView view="pageBreakPreview" zoomScaleNormal="100" zoomScaleSheetLayoutView="100" workbookViewId="0">
      <selection activeCell="T14" sqref="T14:U14"/>
    </sheetView>
  </sheetViews>
  <sheetFormatPr defaultColWidth="3.625" defaultRowHeight="13.5"/>
  <cols>
    <col min="1" max="16384" width="3.625" style="40"/>
  </cols>
  <sheetData>
    <row r="1" spans="1:24" ht="14.45" customHeight="1">
      <c r="A1" s="168" t="s">
        <v>2007</v>
      </c>
    </row>
    <row r="2" spans="1:24" s="42" customFormat="1" ht="30" customHeight="1">
      <c r="A2" s="2293" t="s">
        <v>1172</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row>
    <row r="3" spans="1:24" s="42" customFormat="1">
      <c r="A3" s="955"/>
      <c r="B3" s="956"/>
      <c r="C3" s="956"/>
      <c r="D3" s="956"/>
      <c r="E3" s="956"/>
      <c r="F3" s="956"/>
      <c r="G3" s="956"/>
      <c r="H3" s="956"/>
      <c r="I3" s="956"/>
      <c r="J3" s="956"/>
      <c r="K3" s="956"/>
      <c r="L3" s="956"/>
      <c r="M3" s="956"/>
      <c r="N3" s="956"/>
      <c r="O3" s="956"/>
      <c r="P3" s="956"/>
      <c r="Q3" s="956"/>
      <c r="R3" s="956"/>
      <c r="S3" s="956"/>
      <c r="T3" s="956"/>
      <c r="U3" s="956"/>
      <c r="V3" s="956"/>
      <c r="W3" s="956"/>
      <c r="X3" s="957"/>
    </row>
    <row r="4" spans="1:24" s="42" customFormat="1">
      <c r="A4" s="980"/>
      <c r="N4" s="59"/>
      <c r="O4" s="705"/>
      <c r="P4" s="59" t="s">
        <v>1077</v>
      </c>
      <c r="Q4" s="2294" t="s">
        <v>2206</v>
      </c>
      <c r="R4" s="2294"/>
      <c r="S4" s="2294"/>
      <c r="T4" s="2294"/>
      <c r="U4" s="2294"/>
      <c r="V4" s="2294"/>
      <c r="W4" s="2294"/>
      <c r="X4" s="981"/>
    </row>
    <row r="5" spans="1:24" s="42" customFormat="1" ht="30" customHeight="1">
      <c r="A5" s="980"/>
      <c r="D5" s="2295" t="s">
        <v>1171</v>
      </c>
      <c r="E5" s="2295"/>
      <c r="F5" s="2296" t="str">
        <f>+入力欄!D16</f>
        <v>○○○○○○工事（Ｒ６－１)</v>
      </c>
      <c r="G5" s="2296"/>
      <c r="H5" s="2296"/>
      <c r="I5" s="2296"/>
      <c r="J5" s="2296"/>
      <c r="K5" s="2296"/>
      <c r="L5" s="2296"/>
      <c r="M5" s="2296"/>
      <c r="N5" s="2296"/>
      <c r="O5" s="2296"/>
      <c r="P5" s="2296"/>
      <c r="Q5" s="2296"/>
      <c r="R5" s="2296"/>
      <c r="S5" s="2296"/>
      <c r="T5" s="2296"/>
      <c r="U5" s="2296"/>
      <c r="X5" s="981"/>
    </row>
    <row r="6" spans="1:24" s="42" customFormat="1">
      <c r="A6" s="980"/>
      <c r="X6" s="981"/>
    </row>
    <row r="7" spans="1:24" s="42" customFormat="1">
      <c r="A7" s="980"/>
      <c r="E7" s="42" t="s">
        <v>1170</v>
      </c>
      <c r="X7" s="981"/>
    </row>
    <row r="8" spans="1:24" s="42" customFormat="1">
      <c r="A8" s="980"/>
      <c r="X8" s="981"/>
    </row>
    <row r="9" spans="1:24" s="42" customFormat="1">
      <c r="A9" s="2297" t="s">
        <v>113</v>
      </c>
      <c r="B9" s="2120"/>
      <c r="C9" s="2120"/>
      <c r="D9" s="2120"/>
      <c r="E9" s="2120"/>
      <c r="F9" s="2120"/>
      <c r="G9" s="2120"/>
      <c r="H9" s="2120"/>
      <c r="I9" s="2120"/>
      <c r="J9" s="2120"/>
      <c r="K9" s="2120"/>
      <c r="L9" s="2120"/>
      <c r="M9" s="2120"/>
      <c r="N9" s="2120"/>
      <c r="O9" s="2120"/>
      <c r="P9" s="2120"/>
      <c r="Q9" s="2120"/>
      <c r="R9" s="2120"/>
      <c r="S9" s="2120"/>
      <c r="T9" s="2120"/>
      <c r="U9" s="2120"/>
      <c r="V9" s="2120"/>
      <c r="W9" s="2120"/>
      <c r="X9" s="2298"/>
    </row>
    <row r="10" spans="1:24" s="42" customFormat="1">
      <c r="A10" s="980"/>
      <c r="X10" s="981"/>
    </row>
    <row r="11" spans="1:24" s="42" customFormat="1">
      <c r="A11" s="980"/>
      <c r="B11" s="2299" t="s">
        <v>1169</v>
      </c>
      <c r="C11" s="2299"/>
      <c r="D11" s="2299"/>
      <c r="E11" s="2299" t="s">
        <v>214</v>
      </c>
      <c r="F11" s="2299"/>
      <c r="G11" s="2299"/>
      <c r="H11" s="2299" t="s">
        <v>34</v>
      </c>
      <c r="I11" s="2299"/>
      <c r="J11" s="2299" t="s">
        <v>1168</v>
      </c>
      <c r="K11" s="2299"/>
      <c r="L11" s="2299"/>
      <c r="M11" s="2299" t="s">
        <v>1167</v>
      </c>
      <c r="N11" s="2299"/>
      <c r="O11" s="2299"/>
      <c r="P11" s="2299"/>
      <c r="Q11" s="2299"/>
      <c r="R11" s="2299"/>
      <c r="S11" s="2299"/>
      <c r="T11" s="2299"/>
      <c r="U11" s="2299"/>
      <c r="V11" s="2299" t="s">
        <v>215</v>
      </c>
      <c r="W11" s="2299"/>
      <c r="X11" s="981"/>
    </row>
    <row r="12" spans="1:24" s="42" customFormat="1">
      <c r="A12" s="980"/>
      <c r="B12" s="2299"/>
      <c r="C12" s="2299"/>
      <c r="D12" s="2299"/>
      <c r="E12" s="2299"/>
      <c r="F12" s="2299"/>
      <c r="G12" s="2299"/>
      <c r="H12" s="2299"/>
      <c r="I12" s="2299"/>
      <c r="J12" s="2299"/>
      <c r="K12" s="2299"/>
      <c r="L12" s="2299"/>
      <c r="M12" s="2299" t="s">
        <v>1166</v>
      </c>
      <c r="N12" s="2299"/>
      <c r="O12" s="2299"/>
      <c r="P12" s="2299" t="s">
        <v>1165</v>
      </c>
      <c r="Q12" s="2299"/>
      <c r="R12" s="2299" t="s">
        <v>1164</v>
      </c>
      <c r="S12" s="2299"/>
      <c r="T12" s="2299" t="s">
        <v>1599</v>
      </c>
      <c r="U12" s="2299"/>
      <c r="V12" s="2299"/>
      <c r="W12" s="2299"/>
      <c r="X12" s="981"/>
    </row>
    <row r="13" spans="1:24" s="42" customFormat="1" ht="27" customHeight="1">
      <c r="A13" s="980"/>
      <c r="B13" s="2288"/>
      <c r="C13" s="2288"/>
      <c r="D13" s="2288"/>
      <c r="E13" s="2288"/>
      <c r="F13" s="2288"/>
      <c r="G13" s="2288"/>
      <c r="H13" s="2288"/>
      <c r="I13" s="2288"/>
      <c r="J13" s="2288"/>
      <c r="K13" s="2288"/>
      <c r="L13" s="2288"/>
      <c r="M13" s="2290"/>
      <c r="N13" s="2291"/>
      <c r="O13" s="2292"/>
      <c r="P13" s="2288"/>
      <c r="Q13" s="2288"/>
      <c r="R13" s="2288"/>
      <c r="S13" s="2288"/>
      <c r="T13" s="2171"/>
      <c r="U13" s="2171"/>
      <c r="V13" s="2277"/>
      <c r="W13" s="2277"/>
      <c r="X13" s="981"/>
    </row>
    <row r="14" spans="1:24" s="42" customFormat="1" ht="27" customHeight="1">
      <c r="A14" s="980"/>
      <c r="B14" s="2288"/>
      <c r="C14" s="2288"/>
      <c r="D14" s="2288"/>
      <c r="E14" s="2288"/>
      <c r="F14" s="2288"/>
      <c r="G14" s="2288"/>
      <c r="H14" s="2288"/>
      <c r="I14" s="2288"/>
      <c r="J14" s="2288"/>
      <c r="K14" s="2288"/>
      <c r="L14" s="2288"/>
      <c r="M14" s="2289"/>
      <c r="N14" s="2289"/>
      <c r="O14" s="2289"/>
      <c r="P14" s="2288"/>
      <c r="Q14" s="2288"/>
      <c r="R14" s="2288"/>
      <c r="S14" s="2288"/>
      <c r="T14" s="2171"/>
      <c r="U14" s="2171"/>
      <c r="V14" s="2277"/>
      <c r="W14" s="2277"/>
      <c r="X14" s="981"/>
    </row>
    <row r="15" spans="1:24" s="42" customFormat="1" ht="27" customHeight="1">
      <c r="A15" s="980"/>
      <c r="B15" s="2288"/>
      <c r="C15" s="2288"/>
      <c r="D15" s="2288"/>
      <c r="E15" s="2288"/>
      <c r="F15" s="2288"/>
      <c r="G15" s="2288"/>
      <c r="H15" s="2288"/>
      <c r="I15" s="2288"/>
      <c r="J15" s="2288"/>
      <c r="K15" s="2288"/>
      <c r="L15" s="2288"/>
      <c r="M15" s="2289"/>
      <c r="N15" s="2289"/>
      <c r="O15" s="2289"/>
      <c r="P15" s="2288"/>
      <c r="Q15" s="2288"/>
      <c r="R15" s="2288"/>
      <c r="S15" s="2288"/>
      <c r="T15" s="2171"/>
      <c r="U15" s="2171"/>
      <c r="V15" s="2277"/>
      <c r="W15" s="2277"/>
      <c r="X15" s="981"/>
    </row>
    <row r="16" spans="1:24" s="42" customFormat="1" ht="27" customHeight="1">
      <c r="A16" s="980"/>
      <c r="B16" s="2288"/>
      <c r="C16" s="2288"/>
      <c r="D16" s="2288"/>
      <c r="E16" s="2288"/>
      <c r="F16" s="2288"/>
      <c r="G16" s="2288"/>
      <c r="H16" s="2288"/>
      <c r="I16" s="2288"/>
      <c r="J16" s="2288"/>
      <c r="K16" s="2288"/>
      <c r="L16" s="2288"/>
      <c r="M16" s="2289"/>
      <c r="N16" s="2289"/>
      <c r="O16" s="2289"/>
      <c r="P16" s="2288"/>
      <c r="Q16" s="2288"/>
      <c r="R16" s="2288"/>
      <c r="S16" s="2288"/>
      <c r="T16" s="2171"/>
      <c r="U16" s="2171"/>
      <c r="V16" s="2277"/>
      <c r="W16" s="2277"/>
      <c r="X16" s="981"/>
    </row>
    <row r="17" spans="1:24" s="42" customFormat="1" ht="27" customHeight="1">
      <c r="A17" s="980"/>
      <c r="B17" s="2288"/>
      <c r="C17" s="2288"/>
      <c r="D17" s="2288"/>
      <c r="E17" s="2288"/>
      <c r="F17" s="2288"/>
      <c r="G17" s="2288"/>
      <c r="H17" s="2288"/>
      <c r="I17" s="2288"/>
      <c r="J17" s="2288"/>
      <c r="K17" s="2288"/>
      <c r="L17" s="2288"/>
      <c r="M17" s="2289"/>
      <c r="N17" s="2289"/>
      <c r="O17" s="2289"/>
      <c r="P17" s="2288"/>
      <c r="Q17" s="2288"/>
      <c r="R17" s="2288"/>
      <c r="S17" s="2288"/>
      <c r="T17" s="2171"/>
      <c r="U17" s="2171"/>
      <c r="V17" s="2277"/>
      <c r="W17" s="2277"/>
      <c r="X17" s="981"/>
    </row>
    <row r="18" spans="1:24" s="42" customFormat="1" ht="27" customHeight="1">
      <c r="A18" s="980"/>
      <c r="B18" s="2288"/>
      <c r="C18" s="2288"/>
      <c r="D18" s="2288"/>
      <c r="E18" s="2288"/>
      <c r="F18" s="2288"/>
      <c r="G18" s="2288"/>
      <c r="H18" s="2288"/>
      <c r="I18" s="2288"/>
      <c r="J18" s="2288"/>
      <c r="K18" s="2288"/>
      <c r="L18" s="2288"/>
      <c r="M18" s="2289"/>
      <c r="N18" s="2289"/>
      <c r="O18" s="2289"/>
      <c r="P18" s="2288"/>
      <c r="Q18" s="2288"/>
      <c r="R18" s="2288"/>
      <c r="S18" s="2288"/>
      <c r="T18" s="2171"/>
      <c r="U18" s="2171"/>
      <c r="V18" s="2277"/>
      <c r="W18" s="2277"/>
      <c r="X18" s="981"/>
    </row>
    <row r="19" spans="1:24" s="42" customFormat="1" ht="27" customHeight="1">
      <c r="A19" s="980"/>
      <c r="B19" s="2288"/>
      <c r="C19" s="2288"/>
      <c r="D19" s="2288"/>
      <c r="E19" s="2288"/>
      <c r="F19" s="2288"/>
      <c r="G19" s="2288"/>
      <c r="H19" s="2288"/>
      <c r="I19" s="2288"/>
      <c r="J19" s="2288"/>
      <c r="K19" s="2288"/>
      <c r="L19" s="2288"/>
      <c r="M19" s="2289"/>
      <c r="N19" s="2289"/>
      <c r="O19" s="2289"/>
      <c r="P19" s="2288"/>
      <c r="Q19" s="2288"/>
      <c r="R19" s="2288"/>
      <c r="S19" s="2288"/>
      <c r="T19" s="2171"/>
      <c r="U19" s="2171"/>
      <c r="V19" s="2277"/>
      <c r="W19" s="2277"/>
      <c r="X19" s="981"/>
    </row>
    <row r="20" spans="1:24" s="42" customFormat="1" ht="27" customHeight="1">
      <c r="A20" s="980"/>
      <c r="B20" s="2288"/>
      <c r="C20" s="2288"/>
      <c r="D20" s="2288"/>
      <c r="E20" s="2288"/>
      <c r="F20" s="2288"/>
      <c r="G20" s="2288"/>
      <c r="H20" s="2288"/>
      <c r="I20" s="2288"/>
      <c r="J20" s="2288"/>
      <c r="K20" s="2288"/>
      <c r="L20" s="2288"/>
      <c r="M20" s="2289"/>
      <c r="N20" s="2289"/>
      <c r="O20" s="2289"/>
      <c r="P20" s="2288"/>
      <c r="Q20" s="2288"/>
      <c r="R20" s="2288"/>
      <c r="S20" s="2288"/>
      <c r="T20" s="2171"/>
      <c r="U20" s="2171"/>
      <c r="V20" s="2277"/>
      <c r="W20" s="2277"/>
      <c r="X20" s="981"/>
    </row>
    <row r="21" spans="1:24" s="42" customFormat="1" ht="27" customHeight="1">
      <c r="A21" s="980"/>
      <c r="B21" s="2288"/>
      <c r="C21" s="2288"/>
      <c r="D21" s="2288"/>
      <c r="E21" s="2288"/>
      <c r="F21" s="2288"/>
      <c r="G21" s="2288"/>
      <c r="H21" s="2288"/>
      <c r="I21" s="2288"/>
      <c r="J21" s="2288"/>
      <c r="K21" s="2288"/>
      <c r="L21" s="2288"/>
      <c r="M21" s="2289"/>
      <c r="N21" s="2289"/>
      <c r="O21" s="2289"/>
      <c r="P21" s="2288"/>
      <c r="Q21" s="2288"/>
      <c r="R21" s="2288"/>
      <c r="S21" s="2288"/>
      <c r="T21" s="2171"/>
      <c r="U21" s="2171"/>
      <c r="V21" s="2277"/>
      <c r="W21" s="2277"/>
      <c r="X21" s="981"/>
    </row>
    <row r="22" spans="1:24" s="42" customFormat="1" ht="27" customHeight="1">
      <c r="A22" s="980"/>
      <c r="B22" s="2288"/>
      <c r="C22" s="2288"/>
      <c r="D22" s="2288"/>
      <c r="E22" s="2288"/>
      <c r="F22" s="2288"/>
      <c r="G22" s="2288"/>
      <c r="H22" s="2288"/>
      <c r="I22" s="2288"/>
      <c r="J22" s="2288"/>
      <c r="K22" s="2288"/>
      <c r="L22" s="2288"/>
      <c r="M22" s="2289"/>
      <c r="N22" s="2289"/>
      <c r="O22" s="2289"/>
      <c r="P22" s="2288"/>
      <c r="Q22" s="2288"/>
      <c r="R22" s="2288"/>
      <c r="S22" s="2288"/>
      <c r="T22" s="2171"/>
      <c r="U22" s="2171"/>
      <c r="V22" s="2277"/>
      <c r="W22" s="2277"/>
      <c r="X22" s="981"/>
    </row>
    <row r="23" spans="1:24" s="42" customFormat="1" ht="27" customHeight="1">
      <c r="A23" s="980"/>
      <c r="B23" s="2288"/>
      <c r="C23" s="2288"/>
      <c r="D23" s="2288"/>
      <c r="E23" s="2288"/>
      <c r="F23" s="2288"/>
      <c r="G23" s="2288"/>
      <c r="H23" s="2288"/>
      <c r="I23" s="2288"/>
      <c r="J23" s="2288"/>
      <c r="K23" s="2288"/>
      <c r="L23" s="2288"/>
      <c r="M23" s="2289"/>
      <c r="N23" s="2289"/>
      <c r="O23" s="2289"/>
      <c r="P23" s="2288"/>
      <c r="Q23" s="2288"/>
      <c r="R23" s="2288"/>
      <c r="S23" s="2288"/>
      <c r="T23" s="2171"/>
      <c r="U23" s="2171"/>
      <c r="V23" s="2277"/>
      <c r="W23" s="2277"/>
      <c r="X23" s="981"/>
    </row>
    <row r="24" spans="1:24" s="42" customFormat="1" ht="27" customHeight="1">
      <c r="A24" s="980"/>
      <c r="B24" s="2288"/>
      <c r="C24" s="2288"/>
      <c r="D24" s="2288"/>
      <c r="E24" s="2288"/>
      <c r="F24" s="2288"/>
      <c r="G24" s="2288"/>
      <c r="H24" s="2288"/>
      <c r="I24" s="2288"/>
      <c r="J24" s="2288"/>
      <c r="K24" s="2288"/>
      <c r="L24" s="2288"/>
      <c r="M24" s="2289"/>
      <c r="N24" s="2289"/>
      <c r="O24" s="2289"/>
      <c r="P24" s="2288"/>
      <c r="Q24" s="2288"/>
      <c r="R24" s="2288"/>
      <c r="S24" s="2288"/>
      <c r="T24" s="2171"/>
      <c r="U24" s="2171"/>
      <c r="V24" s="2277"/>
      <c r="W24" s="2277"/>
      <c r="X24" s="981"/>
    </row>
    <row r="25" spans="1:24" s="42" customFormat="1" ht="27" customHeight="1">
      <c r="A25" s="980"/>
      <c r="B25" s="2288"/>
      <c r="C25" s="2288"/>
      <c r="D25" s="2288"/>
      <c r="E25" s="2288"/>
      <c r="F25" s="2288"/>
      <c r="G25" s="2288"/>
      <c r="H25" s="2288"/>
      <c r="I25" s="2288"/>
      <c r="J25" s="2288"/>
      <c r="K25" s="2288"/>
      <c r="L25" s="2288"/>
      <c r="M25" s="2289"/>
      <c r="N25" s="2289"/>
      <c r="O25" s="2289"/>
      <c r="P25" s="2288"/>
      <c r="Q25" s="2288"/>
      <c r="R25" s="2288"/>
      <c r="S25" s="2288"/>
      <c r="T25" s="2171"/>
      <c r="U25" s="2171"/>
      <c r="V25" s="2277"/>
      <c r="W25" s="2277"/>
      <c r="X25" s="981"/>
    </row>
    <row r="26" spans="1:24" s="42" customFormat="1" ht="27" customHeight="1">
      <c r="A26" s="980"/>
      <c r="B26" s="2288"/>
      <c r="C26" s="2288"/>
      <c r="D26" s="2288"/>
      <c r="E26" s="2288"/>
      <c r="F26" s="2288"/>
      <c r="G26" s="2288"/>
      <c r="H26" s="2288"/>
      <c r="I26" s="2288"/>
      <c r="J26" s="2288"/>
      <c r="K26" s="2288"/>
      <c r="L26" s="2288"/>
      <c r="M26" s="2289"/>
      <c r="N26" s="2289"/>
      <c r="O26" s="2289"/>
      <c r="P26" s="2288"/>
      <c r="Q26" s="2288"/>
      <c r="R26" s="2288"/>
      <c r="S26" s="2288"/>
      <c r="T26" s="2171"/>
      <c r="U26" s="2171"/>
      <c r="V26" s="2277"/>
      <c r="W26" s="2277"/>
      <c r="X26" s="981"/>
    </row>
    <row r="27" spans="1:24" s="42" customFormat="1" ht="27" customHeight="1">
      <c r="A27" s="980"/>
      <c r="B27" s="2288"/>
      <c r="C27" s="2288"/>
      <c r="D27" s="2288"/>
      <c r="E27" s="2288"/>
      <c r="F27" s="2288"/>
      <c r="G27" s="2288"/>
      <c r="H27" s="2288"/>
      <c r="I27" s="2288"/>
      <c r="J27" s="2288"/>
      <c r="K27" s="2288"/>
      <c r="L27" s="2288"/>
      <c r="M27" s="2289"/>
      <c r="N27" s="2289"/>
      <c r="O27" s="2289"/>
      <c r="P27" s="2288"/>
      <c r="Q27" s="2288"/>
      <c r="R27" s="2288"/>
      <c r="S27" s="2288"/>
      <c r="T27" s="2171"/>
      <c r="U27" s="2171"/>
      <c r="V27" s="2277"/>
      <c r="W27" s="2277"/>
      <c r="X27" s="981"/>
    </row>
    <row r="28" spans="1:24" s="42" customFormat="1">
      <c r="A28" s="982"/>
      <c r="B28" s="983"/>
      <c r="C28" s="983"/>
      <c r="D28" s="983"/>
      <c r="E28" s="983"/>
      <c r="F28" s="983"/>
      <c r="G28" s="983"/>
      <c r="H28" s="983"/>
      <c r="I28" s="983"/>
      <c r="J28" s="983"/>
      <c r="K28" s="983"/>
      <c r="L28" s="983"/>
      <c r="M28" s="983"/>
      <c r="N28" s="983"/>
      <c r="O28" s="983"/>
      <c r="P28" s="983"/>
      <c r="Q28" s="983"/>
      <c r="R28" s="983"/>
      <c r="S28" s="983"/>
      <c r="T28" s="983"/>
      <c r="U28" s="983"/>
      <c r="V28" s="983"/>
      <c r="W28" s="983"/>
      <c r="X28" s="984"/>
    </row>
    <row r="30" spans="1:24" ht="13.5" customHeight="1">
      <c r="H30" s="61"/>
      <c r="I30" s="61"/>
      <c r="J30" s="61"/>
      <c r="K30" s="61"/>
      <c r="L30" s="61"/>
      <c r="M30" s="61"/>
      <c r="N30" s="61"/>
      <c r="O30" s="61"/>
      <c r="P30" s="61"/>
      <c r="Q30" s="42"/>
      <c r="R30" s="61"/>
      <c r="S30" s="705"/>
      <c r="T30" s="705"/>
      <c r="U30" s="61"/>
      <c r="V30" s="705"/>
      <c r="W30" s="705"/>
    </row>
    <row r="31" spans="1:24">
      <c r="H31" s="61"/>
      <c r="I31" s="61"/>
      <c r="J31" s="61"/>
      <c r="K31" s="61"/>
      <c r="L31" s="61"/>
      <c r="M31" s="61"/>
      <c r="N31" s="61"/>
      <c r="O31" s="61"/>
      <c r="P31" s="61"/>
      <c r="Q31" s="42"/>
      <c r="R31" s="705"/>
      <c r="S31" s="705"/>
      <c r="T31" s="705"/>
      <c r="U31" s="705"/>
      <c r="V31" s="705"/>
      <c r="W31" s="705"/>
    </row>
    <row r="32" spans="1:24">
      <c r="H32" s="61"/>
      <c r="I32" s="61"/>
      <c r="J32" s="61"/>
      <c r="K32" s="61"/>
      <c r="L32" s="61"/>
      <c r="M32" s="61"/>
      <c r="N32" s="61"/>
      <c r="O32" s="61"/>
      <c r="P32" s="61"/>
      <c r="Q32" s="42"/>
      <c r="R32" s="705"/>
      <c r="S32" s="705"/>
      <c r="T32" s="705"/>
      <c r="U32" s="705"/>
      <c r="V32" s="705"/>
      <c r="W32" s="705"/>
    </row>
    <row r="33" spans="8:23">
      <c r="H33" s="61"/>
      <c r="I33" s="61"/>
      <c r="J33" s="61"/>
      <c r="K33" s="61"/>
      <c r="L33" s="61"/>
      <c r="M33" s="61"/>
      <c r="N33" s="61"/>
      <c r="O33" s="61"/>
      <c r="P33" s="61"/>
      <c r="Q33" s="42"/>
      <c r="R33" s="705"/>
      <c r="S33" s="705"/>
      <c r="T33" s="705"/>
      <c r="U33" s="705"/>
      <c r="V33" s="705"/>
      <c r="W33" s="705"/>
    </row>
    <row r="34" spans="8:23">
      <c r="H34" s="705"/>
      <c r="I34" s="705"/>
      <c r="J34" s="705"/>
      <c r="K34" s="705"/>
      <c r="L34" s="705"/>
      <c r="M34" s="705"/>
      <c r="N34" s="705"/>
      <c r="O34" s="705"/>
      <c r="P34" s="705"/>
      <c r="Q34" s="42"/>
      <c r="R34" s="705"/>
      <c r="S34" s="705"/>
      <c r="T34" s="705"/>
      <c r="U34" s="705"/>
      <c r="V34" s="705"/>
      <c r="W34" s="705"/>
    </row>
    <row r="35" spans="8:23">
      <c r="H35" s="705"/>
      <c r="I35" s="705"/>
      <c r="J35" s="705"/>
      <c r="K35" s="705"/>
      <c r="L35" s="705"/>
      <c r="M35" s="705"/>
      <c r="N35" s="705"/>
      <c r="O35" s="705"/>
      <c r="P35" s="705"/>
      <c r="Q35" s="42"/>
      <c r="R35" s="705"/>
      <c r="S35" s="705"/>
      <c r="T35" s="705"/>
      <c r="U35" s="705"/>
      <c r="V35" s="705"/>
      <c r="W35" s="705"/>
    </row>
    <row r="36" spans="8:23">
      <c r="H36" s="705"/>
      <c r="I36" s="705"/>
      <c r="J36" s="705"/>
      <c r="K36" s="705"/>
      <c r="L36" s="705"/>
      <c r="M36" s="705"/>
      <c r="N36" s="705"/>
      <c r="O36" s="705"/>
      <c r="P36" s="705"/>
      <c r="Q36" s="42"/>
      <c r="R36" s="705"/>
      <c r="S36" s="705"/>
      <c r="T36" s="705"/>
      <c r="U36" s="705"/>
      <c r="V36" s="705"/>
      <c r="W36" s="705"/>
    </row>
    <row r="37" spans="8:23">
      <c r="H37" s="705"/>
      <c r="I37" s="705"/>
      <c r="J37" s="705"/>
      <c r="K37" s="705"/>
      <c r="L37" s="705"/>
      <c r="M37" s="705"/>
      <c r="N37" s="705"/>
      <c r="O37" s="705"/>
      <c r="P37" s="705"/>
      <c r="Q37" s="42"/>
      <c r="R37" s="705"/>
      <c r="S37" s="705"/>
      <c r="T37" s="705"/>
      <c r="U37" s="705"/>
      <c r="V37" s="705"/>
      <c r="W37" s="705"/>
    </row>
    <row r="38" spans="8:23">
      <c r="H38" s="41"/>
    </row>
  </sheetData>
  <mergeCells count="15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T27:U27"/>
    <mergeCell ref="V27:W27"/>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B63"/>
  <sheetViews>
    <sheetView view="pageBreakPreview" zoomScaleNormal="100" zoomScaleSheetLayoutView="100" workbookViewId="0"/>
  </sheetViews>
  <sheetFormatPr defaultRowHeight="27" customHeight="1"/>
  <cols>
    <col min="1" max="28" width="5.75" style="146" customWidth="1"/>
    <col min="29" max="16384" width="9" style="146"/>
  </cols>
  <sheetData>
    <row r="1" spans="1:28" s="144" customFormat="1" ht="27" customHeight="1">
      <c r="A1" s="144" t="s">
        <v>2008</v>
      </c>
      <c r="O1" s="144" t="str">
        <f>A1</f>
        <v>第15号様式（建設工事請負契約約款第13条関係）</v>
      </c>
      <c r="AB1" s="145" t="s">
        <v>398</v>
      </c>
    </row>
    <row r="2" spans="1:28" ht="27" customHeight="1">
      <c r="L2" s="1581" t="s">
        <v>1751</v>
      </c>
      <c r="M2" s="1581"/>
      <c r="N2" s="1581"/>
      <c r="AB2" s="716" t="s">
        <v>1772</v>
      </c>
    </row>
    <row r="3" spans="1:28" ht="27" customHeight="1">
      <c r="A3" s="662" t="s">
        <v>553</v>
      </c>
      <c r="O3" s="662" t="s">
        <v>553</v>
      </c>
    </row>
    <row r="4" spans="1:28" ht="27" customHeight="1">
      <c r="G4" s="716" t="s">
        <v>597</v>
      </c>
      <c r="H4" s="147" t="s">
        <v>201</v>
      </c>
      <c r="I4" s="2060" t="str">
        <f>+入力欄!$M$26</f>
        <v>沖縄県那覇市○○－○　○○ビル○階</v>
      </c>
      <c r="J4" s="2060"/>
      <c r="K4" s="2060"/>
      <c r="L4" s="2060"/>
      <c r="M4" s="2060"/>
      <c r="N4" s="2060"/>
      <c r="O4" s="273"/>
      <c r="U4" s="716" t="s">
        <v>597</v>
      </c>
      <c r="V4" s="147" t="s">
        <v>201</v>
      </c>
      <c r="W4" s="146" t="s">
        <v>400</v>
      </c>
    </row>
    <row r="5" spans="1:28" ht="27" customHeight="1">
      <c r="A5" s="156"/>
      <c r="B5" s="156"/>
      <c r="C5" s="156"/>
      <c r="D5" s="156"/>
      <c r="E5" s="156"/>
      <c r="F5" s="156"/>
      <c r="G5" s="156"/>
      <c r="H5" s="147" t="s">
        <v>202</v>
      </c>
      <c r="I5" s="2060" t="str">
        <f>+入力欄!$M$27</f>
        <v>株式会社　○○建設</v>
      </c>
      <c r="J5" s="2060"/>
      <c r="K5" s="2060"/>
      <c r="L5" s="2060"/>
      <c r="M5" s="2060"/>
      <c r="N5" s="2060"/>
      <c r="O5" s="156"/>
      <c r="P5" s="156"/>
      <c r="Q5" s="156"/>
      <c r="R5" s="156"/>
      <c r="S5" s="156"/>
      <c r="T5" s="156"/>
      <c r="U5" s="156"/>
      <c r="V5" s="147" t="s">
        <v>202</v>
      </c>
      <c r="W5" s="146" t="s">
        <v>399</v>
      </c>
      <c r="X5" s="156"/>
      <c r="Y5" s="156"/>
      <c r="Z5" s="156"/>
      <c r="AA5" s="156"/>
      <c r="AB5" s="156"/>
    </row>
    <row r="6" spans="1:28" ht="27" customHeight="1">
      <c r="H6" s="147" t="s">
        <v>196</v>
      </c>
      <c r="I6" s="2060" t="str">
        <f>+入力欄!$D$28</f>
        <v>代表取締役　△△　△△</v>
      </c>
      <c r="J6" s="2060"/>
      <c r="K6" s="2060"/>
      <c r="L6" s="2060"/>
      <c r="M6" s="2060"/>
      <c r="N6" s="2060"/>
      <c r="O6" s="273"/>
      <c r="V6" s="147" t="s">
        <v>196</v>
      </c>
      <c r="W6" s="147" t="s">
        <v>471</v>
      </c>
    </row>
    <row r="7" spans="1:28" ht="27" customHeight="1">
      <c r="A7" s="155"/>
      <c r="B7" s="155"/>
      <c r="C7" s="155"/>
      <c r="D7" s="155"/>
      <c r="E7" s="155"/>
      <c r="F7" s="155"/>
      <c r="G7" s="155"/>
      <c r="H7" s="155" t="s">
        <v>468</v>
      </c>
      <c r="I7" s="155"/>
      <c r="J7" s="1564" t="str">
        <f>+入力欄!$D$30</f>
        <v>現場 太郎</v>
      </c>
      <c r="K7" s="1564"/>
      <c r="L7" s="1564"/>
      <c r="M7" s="155"/>
      <c r="O7" s="155"/>
      <c r="P7" s="155"/>
      <c r="Q7" s="155"/>
      <c r="R7" s="155"/>
      <c r="S7" s="155"/>
      <c r="T7" s="155"/>
      <c r="U7" s="155"/>
      <c r="V7" s="155" t="s">
        <v>468</v>
      </c>
      <c r="W7" s="155"/>
      <c r="X7" s="190" t="s">
        <v>2162</v>
      </c>
      <c r="Y7" s="155"/>
      <c r="Z7" s="155"/>
      <c r="AA7" s="155"/>
    </row>
    <row r="8" spans="1:28" ht="27" customHeight="1">
      <c r="A8" s="155"/>
      <c r="B8" s="155"/>
      <c r="C8" s="155"/>
      <c r="D8" s="155"/>
      <c r="E8" s="155"/>
      <c r="F8" s="155"/>
      <c r="G8" s="155"/>
      <c r="H8" s="155"/>
      <c r="I8" s="155"/>
      <c r="J8" s="155"/>
      <c r="K8" s="155"/>
      <c r="L8" s="155"/>
      <c r="M8" s="155"/>
      <c r="O8" s="155"/>
      <c r="P8" s="155"/>
      <c r="Q8" s="155"/>
      <c r="R8" s="155"/>
      <c r="S8" s="155"/>
      <c r="T8" s="155"/>
      <c r="U8" s="155"/>
      <c r="V8" s="155"/>
      <c r="W8" s="155"/>
      <c r="X8" s="155"/>
      <c r="Y8" s="155"/>
      <c r="Z8" s="155"/>
      <c r="AA8" s="155"/>
    </row>
    <row r="9" spans="1:28" ht="27" customHeight="1">
      <c r="A9" s="2027" t="s">
        <v>223</v>
      </c>
      <c r="B9" s="2027"/>
      <c r="C9" s="2027"/>
      <c r="D9" s="2027"/>
      <c r="E9" s="2027"/>
      <c r="F9" s="2027"/>
      <c r="G9" s="2027"/>
      <c r="H9" s="2027"/>
      <c r="I9" s="2027"/>
      <c r="J9" s="2027"/>
      <c r="K9" s="2027"/>
      <c r="L9" s="2027"/>
      <c r="M9" s="2027"/>
      <c r="N9" s="2027"/>
      <c r="O9" s="2027" t="s">
        <v>223</v>
      </c>
      <c r="P9" s="2027"/>
      <c r="Q9" s="2027"/>
      <c r="R9" s="2027"/>
      <c r="S9" s="2027"/>
      <c r="T9" s="2027"/>
      <c r="U9" s="2027"/>
      <c r="V9" s="2027"/>
      <c r="W9" s="2027"/>
      <c r="X9" s="2027"/>
      <c r="Y9" s="2027"/>
      <c r="Z9" s="2027"/>
      <c r="AA9" s="2027"/>
      <c r="AB9" s="2027"/>
    </row>
    <row r="10" spans="1:28" ht="27" customHeight="1">
      <c r="A10" s="155"/>
      <c r="B10" s="155"/>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row>
    <row r="11" spans="1:28" ht="27" customHeight="1">
      <c r="A11" s="670" t="str">
        <f>+入力欄!M18&amp;"付で契約した次の工事について、建設工事請負契約書第13条"</f>
        <v>令和６年４月１日付で契約した次の工事について、建設工事請負契約書第13条</v>
      </c>
      <c r="B11" s="670"/>
      <c r="C11" s="670"/>
      <c r="D11" s="155"/>
      <c r="E11" s="155"/>
      <c r="F11" s="155"/>
      <c r="G11" s="155"/>
      <c r="H11" s="155"/>
      <c r="I11" s="155"/>
      <c r="J11" s="155"/>
      <c r="K11" s="155"/>
      <c r="L11" s="155"/>
      <c r="M11" s="155"/>
      <c r="N11" s="155"/>
      <c r="O11" s="670" t="s">
        <v>1773</v>
      </c>
      <c r="P11" s="670"/>
      <c r="Q11" s="670"/>
      <c r="R11" s="155"/>
      <c r="S11" s="155"/>
      <c r="T11" s="155"/>
      <c r="U11" s="155"/>
      <c r="V11" s="155"/>
      <c r="W11" s="155"/>
      <c r="X11" s="155"/>
      <c r="Y11" s="155"/>
      <c r="Z11" s="155"/>
      <c r="AA11" s="155"/>
      <c r="AB11" s="155"/>
    </row>
    <row r="12" spans="1:28" ht="27" customHeight="1">
      <c r="A12" s="190" t="s">
        <v>546</v>
      </c>
      <c r="B12" s="190"/>
      <c r="C12" s="190"/>
      <c r="D12" s="155"/>
      <c r="E12" s="155"/>
      <c r="F12" s="155"/>
      <c r="G12" s="155"/>
      <c r="H12" s="155"/>
      <c r="I12" s="155"/>
      <c r="J12" s="155"/>
      <c r="K12" s="155"/>
      <c r="L12" s="155"/>
      <c r="M12" s="155"/>
      <c r="N12" s="155"/>
      <c r="O12" s="190" t="s">
        <v>546</v>
      </c>
      <c r="P12" s="190"/>
      <c r="Q12" s="190"/>
      <c r="R12" s="155"/>
      <c r="S12" s="155"/>
      <c r="T12" s="155"/>
      <c r="U12" s="155"/>
      <c r="V12" s="155"/>
      <c r="W12" s="155"/>
      <c r="X12" s="155"/>
      <c r="Y12" s="155"/>
      <c r="Z12" s="155"/>
      <c r="AA12" s="155"/>
      <c r="AB12" s="155"/>
    </row>
    <row r="13" spans="1:28" ht="27" customHeight="1">
      <c r="A13" s="155"/>
      <c r="B13" s="155"/>
      <c r="C13" s="155"/>
      <c r="D13" s="155"/>
      <c r="E13" s="155"/>
      <c r="F13" s="155"/>
      <c r="G13" s="155"/>
      <c r="H13" s="155"/>
      <c r="I13" s="716"/>
      <c r="J13" s="155"/>
      <c r="K13" s="155"/>
      <c r="L13" s="155"/>
      <c r="M13" s="155"/>
      <c r="N13" s="155"/>
      <c r="O13" s="155"/>
      <c r="P13" s="155"/>
      <c r="Q13" s="155"/>
      <c r="R13" s="155"/>
      <c r="S13" s="155"/>
      <c r="T13" s="155"/>
      <c r="U13" s="155"/>
      <c r="V13" s="155"/>
      <c r="W13" s="155"/>
      <c r="X13" s="155"/>
      <c r="Y13" s="155"/>
      <c r="Z13" s="155"/>
      <c r="AA13" s="155"/>
      <c r="AB13" s="155"/>
    </row>
    <row r="14" spans="1:28" ht="27" customHeight="1">
      <c r="A14" s="155"/>
      <c r="B14" s="2317" t="s">
        <v>64</v>
      </c>
      <c r="C14" s="2317"/>
      <c r="D14" s="274" t="str">
        <f>+入力欄!$D$16</f>
        <v>○○○○○○工事（Ｒ６－１)</v>
      </c>
      <c r="E14" s="274"/>
      <c r="F14" s="194"/>
      <c r="G14" s="194"/>
      <c r="H14" s="194"/>
      <c r="I14" s="194"/>
      <c r="J14" s="194"/>
      <c r="K14" s="194"/>
      <c r="L14" s="194"/>
      <c r="M14" s="194"/>
      <c r="N14" s="155"/>
      <c r="O14" s="155"/>
      <c r="P14" s="2317" t="s">
        <v>64</v>
      </c>
      <c r="Q14" s="2317"/>
      <c r="R14" s="275" t="s">
        <v>532</v>
      </c>
      <c r="S14" s="274"/>
      <c r="T14" s="194"/>
      <c r="U14" s="194"/>
      <c r="V14" s="194"/>
      <c r="W14" s="194"/>
      <c r="X14" s="194"/>
      <c r="Y14" s="194"/>
      <c r="Z14" s="194"/>
      <c r="AA14" s="194"/>
      <c r="AB14" s="155"/>
    </row>
    <row r="15" spans="1:28" ht="27" customHeight="1">
      <c r="A15" s="155"/>
      <c r="B15" s="276"/>
      <c r="C15" s="712"/>
      <c r="D15" s="712"/>
      <c r="E15" s="712"/>
      <c r="F15" s="155"/>
      <c r="G15" s="155"/>
      <c r="H15" s="155"/>
      <c r="I15" s="155"/>
      <c r="J15" s="155"/>
      <c r="K15" s="155"/>
      <c r="L15" s="155"/>
      <c r="M15" s="155"/>
      <c r="N15" s="155"/>
      <c r="O15" s="155"/>
      <c r="P15" s="276"/>
      <c r="Q15" s="712"/>
      <c r="R15" s="712"/>
      <c r="S15" s="712"/>
      <c r="T15" s="155"/>
      <c r="U15" s="155"/>
      <c r="V15" s="155"/>
      <c r="W15" s="155"/>
      <c r="X15" s="155"/>
      <c r="Y15" s="155"/>
      <c r="Z15" s="155"/>
      <c r="AA15" s="155"/>
      <c r="AB15" s="155"/>
    </row>
    <row r="16" spans="1:28" ht="27" customHeight="1">
      <c r="A16" s="155"/>
      <c r="B16" s="276"/>
      <c r="C16" s="712"/>
      <c r="D16" s="712"/>
      <c r="E16" s="712"/>
      <c r="F16" s="155"/>
      <c r="G16" s="1564" t="s">
        <v>258</v>
      </c>
      <c r="H16" s="1564"/>
      <c r="I16" s="155"/>
      <c r="J16" s="155"/>
      <c r="K16" s="155"/>
      <c r="L16" s="155"/>
      <c r="M16" s="155"/>
      <c r="N16" s="155"/>
      <c r="O16" s="155"/>
      <c r="P16" s="276"/>
      <c r="Q16" s="712"/>
      <c r="R16" s="712"/>
      <c r="S16" s="712"/>
      <c r="T16" s="155"/>
      <c r="U16" s="1564" t="s">
        <v>126</v>
      </c>
      <c r="V16" s="1564"/>
      <c r="W16" s="155"/>
      <c r="X16" s="155"/>
      <c r="Y16" s="155"/>
      <c r="Z16" s="155"/>
      <c r="AA16" s="155"/>
      <c r="AB16" s="155"/>
    </row>
    <row r="17" spans="1:28" ht="27" customHeight="1">
      <c r="A17" s="155"/>
      <c r="B17" s="276"/>
      <c r="C17" s="712"/>
      <c r="D17" s="712"/>
      <c r="E17" s="712"/>
      <c r="F17" s="155"/>
      <c r="G17" s="155"/>
      <c r="H17" s="155"/>
      <c r="I17" s="155"/>
      <c r="J17" s="155"/>
      <c r="K17" s="155"/>
      <c r="L17" s="155"/>
      <c r="M17" s="155"/>
      <c r="N17" s="155"/>
      <c r="O17" s="155"/>
      <c r="P17" s="276"/>
      <c r="Q17" s="712"/>
      <c r="R17" s="712"/>
      <c r="S17" s="712"/>
      <c r="T17" s="155"/>
      <c r="U17" s="155"/>
      <c r="V17" s="155"/>
      <c r="W17" s="155"/>
      <c r="X17" s="155"/>
      <c r="Y17" s="155"/>
      <c r="Z17" s="155"/>
      <c r="AA17" s="155"/>
      <c r="AB17" s="155"/>
    </row>
    <row r="18" spans="1:28" ht="27" customHeight="1">
      <c r="A18" s="155"/>
      <c r="B18" s="276" t="s">
        <v>6</v>
      </c>
      <c r="C18" s="2318" t="s">
        <v>232</v>
      </c>
      <c r="D18" s="2318"/>
      <c r="E18" s="2318"/>
      <c r="F18" s="670" t="s">
        <v>224</v>
      </c>
      <c r="G18" s="155"/>
      <c r="H18" s="155"/>
      <c r="I18" s="155"/>
      <c r="J18" s="155"/>
      <c r="K18" s="155"/>
      <c r="L18" s="155"/>
      <c r="M18" s="155"/>
      <c r="N18" s="155"/>
      <c r="O18" s="155"/>
      <c r="P18" s="276" t="s">
        <v>6</v>
      </c>
      <c r="Q18" s="2318" t="s">
        <v>232</v>
      </c>
      <c r="R18" s="2318"/>
      <c r="S18" s="2318"/>
      <c r="T18" s="670" t="s">
        <v>224</v>
      </c>
      <c r="U18" s="155"/>
      <c r="V18" s="155"/>
      <c r="W18" s="155"/>
      <c r="X18" s="155"/>
      <c r="Y18" s="155"/>
      <c r="Z18" s="155"/>
      <c r="AA18" s="155"/>
      <c r="AB18" s="155"/>
    </row>
    <row r="19" spans="1:28" ht="27" customHeight="1">
      <c r="A19" s="155"/>
      <c r="B19" s="276"/>
      <c r="C19" s="712"/>
      <c r="D19" s="712"/>
      <c r="E19" s="712"/>
      <c r="F19" s="155"/>
      <c r="G19" s="155"/>
      <c r="H19" s="155"/>
      <c r="I19" s="155"/>
      <c r="J19" s="155"/>
      <c r="K19" s="155"/>
      <c r="L19" s="155"/>
      <c r="M19" s="155"/>
      <c r="N19" s="155"/>
      <c r="O19" s="155"/>
      <c r="P19" s="276"/>
      <c r="Q19" s="712"/>
      <c r="R19" s="712"/>
      <c r="S19" s="712"/>
      <c r="T19" s="155"/>
      <c r="U19" s="155"/>
      <c r="V19" s="155"/>
      <c r="W19" s="155"/>
      <c r="X19" s="155"/>
      <c r="Y19" s="155"/>
      <c r="Z19" s="155"/>
      <c r="AA19" s="155"/>
      <c r="AB19" s="155"/>
    </row>
    <row r="20" spans="1:28" ht="27" customHeight="1">
      <c r="A20" s="155"/>
      <c r="B20" s="276" t="s">
        <v>8</v>
      </c>
      <c r="C20" s="2318" t="s">
        <v>233</v>
      </c>
      <c r="D20" s="2318"/>
      <c r="E20" s="2318"/>
      <c r="F20" s="2330" t="s">
        <v>1774</v>
      </c>
      <c r="G20" s="2330"/>
      <c r="H20" s="2330"/>
      <c r="I20" s="2330"/>
      <c r="J20" s="155"/>
      <c r="K20" s="155"/>
      <c r="L20" s="155"/>
      <c r="M20" s="155"/>
      <c r="N20" s="155"/>
      <c r="O20" s="155"/>
      <c r="P20" s="276" t="s">
        <v>8</v>
      </c>
      <c r="Q20" s="2318" t="s">
        <v>233</v>
      </c>
      <c r="R20" s="2318"/>
      <c r="S20" s="2318"/>
      <c r="T20" s="670" t="s">
        <v>1775</v>
      </c>
      <c r="U20" s="155"/>
      <c r="V20" s="155"/>
      <c r="W20" s="155"/>
      <c r="X20" s="155"/>
      <c r="Y20" s="155"/>
      <c r="Z20" s="155"/>
      <c r="AA20" s="155"/>
      <c r="AB20" s="155"/>
    </row>
    <row r="21" spans="1:28" ht="27" customHeight="1">
      <c r="A21" s="155"/>
      <c r="B21" s="276"/>
      <c r="C21" s="712"/>
      <c r="D21" s="712"/>
      <c r="E21" s="712"/>
      <c r="F21" s="670"/>
      <c r="G21" s="155"/>
      <c r="H21" s="155"/>
      <c r="I21" s="155"/>
      <c r="J21" s="155"/>
      <c r="K21" s="155"/>
      <c r="L21" s="155"/>
      <c r="M21" s="155"/>
      <c r="N21" s="155"/>
      <c r="O21" s="155"/>
      <c r="P21" s="276"/>
      <c r="Q21" s="712"/>
      <c r="R21" s="712"/>
      <c r="S21" s="712"/>
      <c r="T21" s="670"/>
      <c r="U21" s="155"/>
      <c r="V21" s="155"/>
      <c r="W21" s="155"/>
      <c r="X21" s="155"/>
      <c r="Y21" s="155"/>
      <c r="Z21" s="155"/>
      <c r="AA21" s="155"/>
      <c r="AB21" s="155"/>
    </row>
    <row r="22" spans="1:28" ht="27" customHeight="1">
      <c r="A22" s="155"/>
      <c r="B22" s="276" t="s">
        <v>10</v>
      </c>
      <c r="C22" s="2318" t="s">
        <v>234</v>
      </c>
      <c r="D22" s="2318"/>
      <c r="E22" s="2318"/>
      <c r="F22" s="670"/>
      <c r="G22" s="155"/>
      <c r="H22" s="155"/>
      <c r="I22" s="155"/>
      <c r="J22" s="155"/>
      <c r="K22" s="155"/>
      <c r="L22" s="155"/>
      <c r="M22" s="155"/>
      <c r="N22" s="155"/>
      <c r="O22" s="155"/>
      <c r="P22" s="276" t="s">
        <v>10</v>
      </c>
      <c r="Q22" s="2318" t="s">
        <v>234</v>
      </c>
      <c r="R22" s="2318"/>
      <c r="S22" s="2318"/>
      <c r="T22" s="670" t="s">
        <v>472</v>
      </c>
      <c r="U22" s="155"/>
      <c r="V22" s="155"/>
      <c r="W22" s="155"/>
      <c r="X22" s="155"/>
      <c r="Y22" s="155"/>
      <c r="Z22" s="155"/>
      <c r="AA22" s="155"/>
      <c r="AB22" s="155"/>
    </row>
    <row r="23" spans="1:28" ht="27" customHeight="1">
      <c r="A23" s="155"/>
      <c r="B23" s="276"/>
      <c r="C23" s="712"/>
      <c r="D23" s="712"/>
      <c r="E23" s="712"/>
      <c r="F23" s="670"/>
      <c r="G23" s="155"/>
      <c r="H23" s="155"/>
      <c r="I23" s="155"/>
      <c r="J23" s="155"/>
      <c r="K23" s="155"/>
      <c r="L23" s="155"/>
      <c r="M23" s="155"/>
      <c r="N23" s="155"/>
      <c r="O23" s="155"/>
      <c r="P23" s="276"/>
      <c r="Q23" s="712"/>
      <c r="R23" s="712"/>
      <c r="S23" s="712"/>
      <c r="T23" s="670"/>
      <c r="U23" s="155"/>
      <c r="V23" s="155"/>
      <c r="W23" s="155"/>
      <c r="X23" s="155"/>
      <c r="Y23" s="155"/>
      <c r="Z23" s="155"/>
      <c r="AA23" s="155"/>
      <c r="AB23" s="155"/>
    </row>
    <row r="24" spans="1:28" ht="27" customHeight="1">
      <c r="A24" s="155"/>
      <c r="B24" s="276" t="s">
        <v>12</v>
      </c>
      <c r="C24" s="2318" t="s">
        <v>235</v>
      </c>
      <c r="D24" s="2318"/>
      <c r="E24" s="2318"/>
      <c r="F24" s="670"/>
      <c r="G24" s="155"/>
      <c r="H24" s="155"/>
      <c r="I24" s="155"/>
      <c r="J24" s="155"/>
      <c r="K24" s="155"/>
      <c r="L24" s="155"/>
      <c r="M24" s="155"/>
      <c r="N24" s="155"/>
      <c r="O24" s="155"/>
      <c r="P24" s="276" t="s">
        <v>12</v>
      </c>
      <c r="Q24" s="2318" t="s">
        <v>235</v>
      </c>
      <c r="R24" s="2318"/>
      <c r="S24" s="2318"/>
      <c r="T24" s="670" t="s">
        <v>473</v>
      </c>
      <c r="U24" s="155"/>
      <c r="V24" s="155"/>
      <c r="W24" s="155"/>
      <c r="X24" s="155"/>
      <c r="Y24" s="155"/>
      <c r="Z24" s="155"/>
      <c r="AA24" s="155"/>
      <c r="AB24" s="155"/>
    </row>
    <row r="25" spans="1:28" ht="27" customHeight="1">
      <c r="A25" s="155"/>
      <c r="B25" s="276"/>
      <c r="C25" s="664"/>
      <c r="D25" s="155"/>
      <c r="E25" s="155"/>
      <c r="F25" s="155"/>
      <c r="G25" s="155"/>
      <c r="H25" s="155"/>
      <c r="I25" s="155"/>
      <c r="J25" s="155"/>
      <c r="K25" s="155"/>
      <c r="L25" s="155"/>
      <c r="M25" s="155"/>
      <c r="N25" s="155"/>
      <c r="O25" s="155"/>
      <c r="P25" s="276"/>
      <c r="Q25" s="664"/>
      <c r="R25" s="155"/>
      <c r="S25" s="155"/>
      <c r="T25" s="155"/>
      <c r="U25" s="155"/>
      <c r="V25" s="155"/>
      <c r="W25" s="155"/>
      <c r="X25" s="155"/>
      <c r="Y25" s="155"/>
      <c r="Z25" s="155"/>
      <c r="AA25" s="155"/>
      <c r="AB25" s="155"/>
    </row>
    <row r="26" spans="1:28" ht="27" customHeight="1">
      <c r="A26" s="155"/>
      <c r="B26" s="276"/>
      <c r="C26" s="664"/>
      <c r="D26" s="155"/>
      <c r="E26" s="155"/>
      <c r="F26" s="155"/>
      <c r="G26" s="155"/>
      <c r="H26" s="155"/>
      <c r="I26" s="155"/>
      <c r="J26" s="155"/>
      <c r="K26" s="155"/>
      <c r="L26" s="155"/>
      <c r="M26" s="155"/>
      <c r="N26" s="155"/>
      <c r="O26" s="155"/>
      <c r="P26" s="276"/>
      <c r="Q26" s="664"/>
      <c r="R26" s="155"/>
      <c r="S26" s="155"/>
      <c r="T26" s="155"/>
      <c r="U26" s="155"/>
      <c r="V26" s="155"/>
      <c r="W26" s="155"/>
      <c r="X26" s="155"/>
      <c r="Y26" s="155"/>
      <c r="Z26" s="155"/>
      <c r="AA26" s="155"/>
      <c r="AB26" s="155"/>
    </row>
    <row r="27" spans="1:28" ht="27" customHeight="1">
      <c r="A27" s="155"/>
      <c r="B27" s="276"/>
      <c r="C27" s="664"/>
      <c r="D27" s="155"/>
      <c r="E27" s="155"/>
      <c r="F27" s="155"/>
      <c r="G27" s="155"/>
      <c r="H27" s="155"/>
      <c r="I27" s="155"/>
      <c r="J27" s="155"/>
      <c r="K27" s="155"/>
      <c r="L27" s="155"/>
      <c r="M27" s="155"/>
      <c r="N27" s="155"/>
      <c r="O27" s="155"/>
      <c r="P27" s="276"/>
      <c r="Q27" s="664"/>
      <c r="R27" s="155"/>
      <c r="S27" s="155"/>
      <c r="T27" s="155"/>
      <c r="U27" s="155"/>
      <c r="V27" s="155"/>
      <c r="W27" s="155"/>
      <c r="X27" s="155"/>
      <c r="Y27" s="155"/>
      <c r="Z27" s="155"/>
      <c r="AA27" s="155"/>
      <c r="AB27" s="155"/>
    </row>
    <row r="28" spans="1:28" ht="27" customHeight="1">
      <c r="A28" s="155"/>
      <c r="B28" s="276"/>
      <c r="C28" s="664"/>
      <c r="D28" s="155"/>
      <c r="E28" s="155"/>
      <c r="F28" s="155"/>
      <c r="G28" s="155"/>
      <c r="H28" s="155"/>
      <c r="I28" s="155"/>
      <c r="J28" s="155"/>
      <c r="K28" s="155"/>
      <c r="L28" s="155"/>
      <c r="M28" s="155"/>
      <c r="N28" s="155"/>
      <c r="O28" s="155"/>
      <c r="P28" s="276"/>
      <c r="Q28" s="664"/>
      <c r="R28" s="155"/>
      <c r="S28" s="155"/>
      <c r="T28" s="155"/>
      <c r="U28" s="155"/>
      <c r="V28" s="155"/>
      <c r="W28" s="155"/>
      <c r="X28" s="155"/>
      <c r="Y28" s="155"/>
      <c r="Z28" s="155"/>
      <c r="AA28" s="155"/>
      <c r="AB28" s="155"/>
    </row>
    <row r="29" spans="1:28" ht="27" customHeight="1">
      <c r="A29" s="155" t="s">
        <v>218</v>
      </c>
      <c r="B29" s="155"/>
      <c r="C29" s="155"/>
      <c r="D29" s="155"/>
      <c r="E29" s="155"/>
      <c r="F29" s="155"/>
      <c r="G29" s="155"/>
      <c r="H29" s="155"/>
      <c r="I29" s="155"/>
      <c r="J29" s="155"/>
      <c r="K29" s="155"/>
      <c r="L29" s="155"/>
      <c r="M29" s="155"/>
      <c r="N29" s="155"/>
      <c r="O29" s="155" t="s">
        <v>218</v>
      </c>
      <c r="P29" s="155"/>
      <c r="Q29" s="155"/>
      <c r="R29" s="155"/>
      <c r="S29" s="155"/>
      <c r="T29" s="155"/>
      <c r="U29" s="155"/>
      <c r="V29" s="155"/>
      <c r="W29" s="155"/>
      <c r="X29" s="155"/>
      <c r="Y29" s="155"/>
      <c r="Z29" s="155"/>
      <c r="AA29" s="155"/>
      <c r="AB29" s="145" t="s">
        <v>398</v>
      </c>
    </row>
    <row r="30" spans="1:28" ht="27" customHeight="1">
      <c r="A30" s="155"/>
      <c r="B30" s="155"/>
      <c r="C30" s="155"/>
      <c r="D30" s="2027" t="s">
        <v>225</v>
      </c>
      <c r="E30" s="2027"/>
      <c r="F30" s="2027"/>
      <c r="G30" s="2027"/>
      <c r="H30" s="2027"/>
      <c r="I30" s="2027"/>
      <c r="J30" s="2027"/>
      <c r="K30" s="2027"/>
      <c r="L30" s="701"/>
      <c r="M30" s="155"/>
      <c r="N30" s="155"/>
      <c r="O30" s="155"/>
      <c r="P30" s="155"/>
      <c r="Q30" s="155"/>
      <c r="R30" s="2027" t="s">
        <v>225</v>
      </c>
      <c r="S30" s="2027"/>
      <c r="T30" s="2027"/>
      <c r="U30" s="2027"/>
      <c r="V30" s="2027"/>
      <c r="W30" s="2027"/>
      <c r="X30" s="2027"/>
      <c r="Y30" s="2027"/>
      <c r="Z30" s="701"/>
      <c r="AA30" s="155"/>
      <c r="AB30" s="155"/>
    </row>
    <row r="31" spans="1:28" ht="27" customHeight="1">
      <c r="A31" s="2331" t="s">
        <v>213</v>
      </c>
      <c r="B31" s="2332"/>
      <c r="C31" s="2332"/>
      <c r="D31" s="2333" t="s">
        <v>214</v>
      </c>
      <c r="E31" s="2332"/>
      <c r="F31" s="2334"/>
      <c r="G31" s="2335" t="s">
        <v>34</v>
      </c>
      <c r="H31" s="1716"/>
      <c r="I31" s="2328" t="s">
        <v>226</v>
      </c>
      <c r="J31" s="2329"/>
      <c r="K31" s="2304" t="s">
        <v>215</v>
      </c>
      <c r="L31" s="2304"/>
      <c r="M31" s="2304"/>
      <c r="N31" s="2304"/>
      <c r="O31" s="2325" t="s">
        <v>213</v>
      </c>
      <c r="P31" s="1724"/>
      <c r="Q31" s="2326"/>
      <c r="R31" s="2325" t="s">
        <v>214</v>
      </c>
      <c r="S31" s="1724"/>
      <c r="T31" s="2326"/>
      <c r="U31" s="2327" t="s">
        <v>34</v>
      </c>
      <c r="V31" s="1711"/>
      <c r="W31" s="2327" t="s">
        <v>226</v>
      </c>
      <c r="X31" s="2327"/>
      <c r="Y31" s="2304" t="s">
        <v>215</v>
      </c>
      <c r="Z31" s="2304"/>
      <c r="AA31" s="2304"/>
      <c r="AB31" s="2304"/>
    </row>
    <row r="32" spans="1:28" ht="27" customHeight="1">
      <c r="A32" s="2324"/>
      <c r="B32" s="2320"/>
      <c r="C32" s="2320"/>
      <c r="D32" s="2320"/>
      <c r="E32" s="2320"/>
      <c r="F32" s="2321"/>
      <c r="G32" s="2322"/>
      <c r="H32" s="2323"/>
      <c r="I32" s="2320"/>
      <c r="J32" s="2321"/>
      <c r="K32" s="2304"/>
      <c r="L32" s="2304"/>
      <c r="M32" s="2304"/>
      <c r="N32" s="2304"/>
      <c r="O32" s="1974" t="s">
        <v>469</v>
      </c>
      <c r="P32" s="2311"/>
      <c r="Q32" s="1975"/>
      <c r="R32" s="1974" t="s">
        <v>474</v>
      </c>
      <c r="S32" s="2311"/>
      <c r="T32" s="1975"/>
      <c r="U32" s="2312" t="s">
        <v>475</v>
      </c>
      <c r="V32" s="2319"/>
      <c r="W32" s="2304">
        <v>10</v>
      </c>
      <c r="X32" s="2304"/>
      <c r="Y32" s="2304"/>
      <c r="Z32" s="2304"/>
      <c r="AA32" s="2304"/>
      <c r="AB32" s="2304"/>
    </row>
    <row r="33" spans="1:28" ht="27" customHeight="1">
      <c r="A33" s="2324"/>
      <c r="B33" s="2320"/>
      <c r="C33" s="2320"/>
      <c r="D33" s="2320"/>
      <c r="E33" s="2320"/>
      <c r="F33" s="2321"/>
      <c r="G33" s="2322"/>
      <c r="H33" s="2323"/>
      <c r="I33" s="2320"/>
      <c r="J33" s="2321"/>
      <c r="K33" s="2304"/>
      <c r="L33" s="2304"/>
      <c r="M33" s="2304"/>
      <c r="N33" s="2304"/>
      <c r="O33" s="1974"/>
      <c r="P33" s="2311"/>
      <c r="Q33" s="1975"/>
      <c r="R33" s="1974"/>
      <c r="S33" s="2311"/>
      <c r="T33" s="1975"/>
      <c r="U33" s="2312"/>
      <c r="V33" s="2312"/>
      <c r="W33" s="2304"/>
      <c r="X33" s="2304"/>
      <c r="Y33" s="2304"/>
      <c r="Z33" s="2304"/>
      <c r="AA33" s="2304"/>
      <c r="AB33" s="2304"/>
    </row>
    <row r="34" spans="1:28" ht="27" customHeight="1">
      <c r="A34" s="2324"/>
      <c r="B34" s="2320"/>
      <c r="C34" s="2320"/>
      <c r="D34" s="2320"/>
      <c r="E34" s="2320"/>
      <c r="F34" s="2321"/>
      <c r="G34" s="2322"/>
      <c r="H34" s="2323"/>
      <c r="I34" s="2320"/>
      <c r="J34" s="2321"/>
      <c r="K34" s="2304"/>
      <c r="L34" s="2304"/>
      <c r="M34" s="2304"/>
      <c r="N34" s="2304"/>
      <c r="O34" s="1974"/>
      <c r="P34" s="2311"/>
      <c r="Q34" s="1975"/>
      <c r="R34" s="1974"/>
      <c r="S34" s="2311"/>
      <c r="T34" s="1975"/>
      <c r="U34" s="2312"/>
      <c r="V34" s="2312"/>
      <c r="W34" s="2304"/>
      <c r="X34" s="2304"/>
      <c r="Y34" s="2304"/>
      <c r="Z34" s="2304"/>
      <c r="AA34" s="2304"/>
      <c r="AB34" s="2304"/>
    </row>
    <row r="35" spans="1:28" ht="27" customHeight="1">
      <c r="A35" s="2324"/>
      <c r="B35" s="2320"/>
      <c r="C35" s="2320"/>
      <c r="D35" s="2320"/>
      <c r="E35" s="2320"/>
      <c r="F35" s="2321"/>
      <c r="G35" s="2322"/>
      <c r="H35" s="2323"/>
      <c r="I35" s="2320"/>
      <c r="J35" s="2321"/>
      <c r="K35" s="2304"/>
      <c r="L35" s="2304"/>
      <c r="M35" s="2304"/>
      <c r="N35" s="2304"/>
      <c r="O35" s="1974"/>
      <c r="P35" s="2311"/>
      <c r="Q35" s="1975"/>
      <c r="R35" s="1974"/>
      <c r="S35" s="2311"/>
      <c r="T35" s="1975"/>
      <c r="U35" s="2312"/>
      <c r="V35" s="2312"/>
      <c r="W35" s="2304"/>
      <c r="X35" s="2304"/>
      <c r="Y35" s="2304"/>
      <c r="Z35" s="2304"/>
      <c r="AA35" s="2304"/>
      <c r="AB35" s="2304"/>
    </row>
    <row r="36" spans="1:28" ht="27" customHeight="1">
      <c r="A36" s="2324"/>
      <c r="B36" s="2320"/>
      <c r="C36" s="2320"/>
      <c r="D36" s="2320"/>
      <c r="E36" s="2320"/>
      <c r="F36" s="2321"/>
      <c r="G36" s="2322"/>
      <c r="H36" s="2323"/>
      <c r="I36" s="2320"/>
      <c r="J36" s="2321"/>
      <c r="K36" s="2304"/>
      <c r="L36" s="2304"/>
      <c r="M36" s="2304"/>
      <c r="N36" s="2304"/>
      <c r="O36" s="1974"/>
      <c r="P36" s="2311"/>
      <c r="Q36" s="1975"/>
      <c r="R36" s="1974"/>
      <c r="S36" s="2311"/>
      <c r="T36" s="1975"/>
      <c r="U36" s="2312"/>
      <c r="V36" s="2312"/>
      <c r="W36" s="2304"/>
      <c r="X36" s="2304"/>
      <c r="Y36" s="2304"/>
      <c r="Z36" s="2304"/>
      <c r="AA36" s="2304"/>
      <c r="AB36" s="2304"/>
    </row>
    <row r="37" spans="1:28" ht="27" customHeight="1">
      <c r="A37" s="2324"/>
      <c r="B37" s="2320"/>
      <c r="C37" s="2320"/>
      <c r="D37" s="2320"/>
      <c r="E37" s="2320"/>
      <c r="F37" s="2321"/>
      <c r="G37" s="2322"/>
      <c r="H37" s="2323"/>
      <c r="I37" s="2320"/>
      <c r="J37" s="2321"/>
      <c r="K37" s="2304"/>
      <c r="L37" s="2304"/>
      <c r="M37" s="2304"/>
      <c r="N37" s="2304"/>
      <c r="O37" s="1974"/>
      <c r="P37" s="2311"/>
      <c r="Q37" s="1975"/>
      <c r="R37" s="1974"/>
      <c r="S37" s="2311"/>
      <c r="T37" s="1975"/>
      <c r="U37" s="2312"/>
      <c r="V37" s="2312"/>
      <c r="W37" s="2304"/>
      <c r="X37" s="2304"/>
      <c r="Y37" s="2304"/>
      <c r="Z37" s="2304"/>
      <c r="AA37" s="2304"/>
      <c r="AB37" s="2304"/>
    </row>
    <row r="38" spans="1:28" ht="27" customHeight="1">
      <c r="A38" s="2324"/>
      <c r="B38" s="2320"/>
      <c r="C38" s="2320"/>
      <c r="D38" s="2320"/>
      <c r="E38" s="2320"/>
      <c r="F38" s="2321"/>
      <c r="G38" s="2322"/>
      <c r="H38" s="2323"/>
      <c r="I38" s="2320"/>
      <c r="J38" s="2321"/>
      <c r="K38" s="2304"/>
      <c r="L38" s="2304"/>
      <c r="M38" s="2304"/>
      <c r="N38" s="2304"/>
      <c r="O38" s="1974"/>
      <c r="P38" s="2311"/>
      <c r="Q38" s="1975"/>
      <c r="R38" s="1974"/>
      <c r="S38" s="2311"/>
      <c r="T38" s="1975"/>
      <c r="U38" s="2312"/>
      <c r="V38" s="2312"/>
      <c r="W38" s="2304"/>
      <c r="X38" s="2304"/>
      <c r="Y38" s="2304"/>
      <c r="Z38" s="2304"/>
      <c r="AA38" s="2304"/>
      <c r="AB38" s="2304"/>
    </row>
    <row r="39" spans="1:28" ht="27" customHeight="1">
      <c r="A39" s="2324"/>
      <c r="B39" s="2320"/>
      <c r="C39" s="2320"/>
      <c r="D39" s="2320"/>
      <c r="E39" s="2320"/>
      <c r="F39" s="2321"/>
      <c r="G39" s="2322"/>
      <c r="H39" s="2323"/>
      <c r="I39" s="2320"/>
      <c r="J39" s="2321"/>
      <c r="K39" s="2304"/>
      <c r="L39" s="2304"/>
      <c r="M39" s="2304"/>
      <c r="N39" s="2304"/>
      <c r="O39" s="1974"/>
      <c r="P39" s="2311"/>
      <c r="Q39" s="1975"/>
      <c r="R39" s="1974"/>
      <c r="S39" s="2311"/>
      <c r="T39" s="1975"/>
      <c r="U39" s="2312"/>
      <c r="V39" s="2312"/>
      <c r="W39" s="2304"/>
      <c r="X39" s="2304"/>
      <c r="Y39" s="2304"/>
      <c r="Z39" s="2304"/>
      <c r="AA39" s="2304"/>
      <c r="AB39" s="2304"/>
    </row>
    <row r="40" spans="1:28" ht="27" customHeight="1">
      <c r="A40" s="2324"/>
      <c r="B40" s="2320"/>
      <c r="C40" s="2320"/>
      <c r="D40" s="2320"/>
      <c r="E40" s="2320"/>
      <c r="F40" s="2321"/>
      <c r="G40" s="2322"/>
      <c r="H40" s="2323"/>
      <c r="I40" s="2320"/>
      <c r="J40" s="2321"/>
      <c r="K40" s="2304"/>
      <c r="L40" s="2304"/>
      <c r="M40" s="2304"/>
      <c r="N40" s="2304"/>
      <c r="O40" s="1974"/>
      <c r="P40" s="2311"/>
      <c r="Q40" s="1975"/>
      <c r="R40" s="1974"/>
      <c r="S40" s="2311"/>
      <c r="T40" s="1975"/>
      <c r="U40" s="2312"/>
      <c r="V40" s="2312"/>
      <c r="W40" s="2304"/>
      <c r="X40" s="2304"/>
      <c r="Y40" s="2304"/>
      <c r="Z40" s="2304"/>
      <c r="AA40" s="2304"/>
      <c r="AB40" s="2304"/>
    </row>
    <row r="41" spans="1:28" ht="27" customHeight="1">
      <c r="A41" s="2324"/>
      <c r="B41" s="2320"/>
      <c r="C41" s="2320"/>
      <c r="D41" s="2320"/>
      <c r="E41" s="2320"/>
      <c r="F41" s="2321"/>
      <c r="G41" s="2322"/>
      <c r="H41" s="2323"/>
      <c r="I41" s="2320"/>
      <c r="J41" s="2321"/>
      <c r="K41" s="2304"/>
      <c r="L41" s="2304"/>
      <c r="M41" s="2304"/>
      <c r="N41" s="2304"/>
      <c r="O41" s="1974"/>
      <c r="P41" s="2311"/>
      <c r="Q41" s="1975"/>
      <c r="R41" s="1974"/>
      <c r="S41" s="2311"/>
      <c r="T41" s="1975"/>
      <c r="U41" s="2312"/>
      <c r="V41" s="2312"/>
      <c r="W41" s="2304"/>
      <c r="X41" s="2304"/>
      <c r="Y41" s="2304"/>
      <c r="Z41" s="2304"/>
      <c r="AA41" s="2304"/>
      <c r="AB41" s="2304"/>
    </row>
    <row r="42" spans="1:28" ht="27" customHeight="1">
      <c r="A42" s="2324"/>
      <c r="B42" s="2320"/>
      <c r="C42" s="2320"/>
      <c r="D42" s="2320"/>
      <c r="E42" s="2320"/>
      <c r="F42" s="2321"/>
      <c r="G42" s="2322"/>
      <c r="H42" s="2323"/>
      <c r="I42" s="2320"/>
      <c r="J42" s="2321"/>
      <c r="K42" s="2304"/>
      <c r="L42" s="2304"/>
      <c r="M42" s="2304"/>
      <c r="N42" s="2304"/>
      <c r="O42" s="1974"/>
      <c r="P42" s="2311"/>
      <c r="Q42" s="1975"/>
      <c r="R42" s="1974"/>
      <c r="S42" s="2311"/>
      <c r="T42" s="1975"/>
      <c r="U42" s="2312"/>
      <c r="V42" s="2312"/>
      <c r="W42" s="2304"/>
      <c r="X42" s="2304"/>
      <c r="Y42" s="2304"/>
      <c r="Z42" s="2304"/>
      <c r="AA42" s="2304"/>
      <c r="AB42" s="2304"/>
    </row>
    <row r="43" spans="1:28" ht="27" customHeight="1">
      <c r="A43" s="2324"/>
      <c r="B43" s="2320"/>
      <c r="C43" s="2320"/>
      <c r="D43" s="2320"/>
      <c r="E43" s="2320"/>
      <c r="F43" s="2321"/>
      <c r="G43" s="2322"/>
      <c r="H43" s="2323"/>
      <c r="I43" s="2320"/>
      <c r="J43" s="2321"/>
      <c r="K43" s="2304"/>
      <c r="L43" s="2304"/>
      <c r="M43" s="2304"/>
      <c r="N43" s="2304"/>
      <c r="O43" s="1974"/>
      <c r="P43" s="2311"/>
      <c r="Q43" s="1975"/>
      <c r="R43" s="1974"/>
      <c r="S43" s="2311"/>
      <c r="T43" s="1975"/>
      <c r="U43" s="2312"/>
      <c r="V43" s="2312"/>
      <c r="W43" s="2304"/>
      <c r="X43" s="2304"/>
      <c r="Y43" s="2304"/>
      <c r="Z43" s="2304"/>
      <c r="AA43" s="2304"/>
      <c r="AB43" s="2304"/>
    </row>
    <row r="44" spans="1:28" ht="27" customHeight="1">
      <c r="A44" s="2324"/>
      <c r="B44" s="2320"/>
      <c r="C44" s="2320"/>
      <c r="D44" s="2320"/>
      <c r="E44" s="2320"/>
      <c r="F44" s="2321"/>
      <c r="G44" s="2322"/>
      <c r="H44" s="2323"/>
      <c r="I44" s="2320"/>
      <c r="J44" s="2321"/>
      <c r="K44" s="2304"/>
      <c r="L44" s="2304"/>
      <c r="M44" s="2304"/>
      <c r="N44" s="2304"/>
      <c r="O44" s="1974"/>
      <c r="P44" s="2311"/>
      <c r="Q44" s="1975"/>
      <c r="R44" s="1974"/>
      <c r="S44" s="2311"/>
      <c r="T44" s="1975"/>
      <c r="U44" s="2312"/>
      <c r="V44" s="2312"/>
      <c r="W44" s="2304"/>
      <c r="X44" s="2304"/>
      <c r="Y44" s="2304"/>
      <c r="Z44" s="2304"/>
      <c r="AA44" s="2304"/>
      <c r="AB44" s="2304"/>
    </row>
    <row r="45" spans="1:28" ht="27" customHeight="1">
      <c r="A45" s="2324"/>
      <c r="B45" s="2320"/>
      <c r="C45" s="2320"/>
      <c r="D45" s="2320"/>
      <c r="E45" s="2320"/>
      <c r="F45" s="2321"/>
      <c r="G45" s="2322"/>
      <c r="H45" s="2323"/>
      <c r="I45" s="2320"/>
      <c r="J45" s="2321"/>
      <c r="K45" s="2304"/>
      <c r="L45" s="2304"/>
      <c r="M45" s="2304"/>
      <c r="N45" s="2304"/>
      <c r="O45" s="1974"/>
      <c r="P45" s="2311"/>
      <c r="Q45" s="1975"/>
      <c r="R45" s="1974"/>
      <c r="S45" s="2311"/>
      <c r="T45" s="1975"/>
      <c r="U45" s="2312"/>
      <c r="V45" s="2312"/>
      <c r="W45" s="2304"/>
      <c r="X45" s="2304"/>
      <c r="Y45" s="2304"/>
      <c r="Z45" s="2304"/>
      <c r="AA45" s="2304"/>
      <c r="AB45" s="2304"/>
    </row>
    <row r="46" spans="1:28" ht="27" customHeight="1">
      <c r="A46" s="2324"/>
      <c r="B46" s="2320"/>
      <c r="C46" s="2320"/>
      <c r="D46" s="2320"/>
      <c r="E46" s="2320"/>
      <c r="F46" s="2321"/>
      <c r="G46" s="2322"/>
      <c r="H46" s="2323"/>
      <c r="I46" s="2320"/>
      <c r="J46" s="2321"/>
      <c r="K46" s="2304"/>
      <c r="L46" s="2304"/>
      <c r="M46" s="2304"/>
      <c r="N46" s="2304"/>
      <c r="O46" s="1974"/>
      <c r="P46" s="2311"/>
      <c r="Q46" s="1975"/>
      <c r="R46" s="1974"/>
      <c r="S46" s="2311"/>
      <c r="T46" s="1975"/>
      <c r="U46" s="2312"/>
      <c r="V46" s="2312"/>
      <c r="W46" s="2304"/>
      <c r="X46" s="2304"/>
      <c r="Y46" s="2304"/>
      <c r="Z46" s="2304"/>
      <c r="AA46" s="2304"/>
      <c r="AB46" s="2304"/>
    </row>
    <row r="47" spans="1:28" ht="27" customHeight="1">
      <c r="A47" s="2324"/>
      <c r="B47" s="2320"/>
      <c r="C47" s="2320"/>
      <c r="D47" s="2320"/>
      <c r="E47" s="2320"/>
      <c r="F47" s="2321"/>
      <c r="G47" s="2322"/>
      <c r="H47" s="2323"/>
      <c r="I47" s="2320"/>
      <c r="J47" s="2321"/>
      <c r="K47" s="2304"/>
      <c r="L47" s="2304"/>
      <c r="M47" s="2304"/>
      <c r="N47" s="2304"/>
      <c r="O47" s="1974"/>
      <c r="P47" s="2311"/>
      <c r="Q47" s="1975"/>
      <c r="R47" s="1974"/>
      <c r="S47" s="2311"/>
      <c r="T47" s="1975"/>
      <c r="U47" s="2312"/>
      <c r="V47" s="2312"/>
      <c r="W47" s="2304"/>
      <c r="X47" s="2304"/>
      <c r="Y47" s="2304"/>
      <c r="Z47" s="2304"/>
      <c r="AA47" s="2304"/>
      <c r="AB47" s="2304"/>
    </row>
    <row r="48" spans="1:28" ht="27" customHeight="1">
      <c r="A48" s="2324"/>
      <c r="B48" s="2320"/>
      <c r="C48" s="2320"/>
      <c r="D48" s="2320"/>
      <c r="E48" s="2320"/>
      <c r="F48" s="2321"/>
      <c r="G48" s="2322"/>
      <c r="H48" s="2323"/>
      <c r="I48" s="2320"/>
      <c r="J48" s="2321"/>
      <c r="K48" s="2304"/>
      <c r="L48" s="2304"/>
      <c r="M48" s="2304"/>
      <c r="N48" s="2304"/>
      <c r="O48" s="1974"/>
      <c r="P48" s="2311"/>
      <c r="Q48" s="1975"/>
      <c r="R48" s="1974"/>
      <c r="S48" s="2311"/>
      <c r="T48" s="1975"/>
      <c r="U48" s="2312"/>
      <c r="V48" s="2312"/>
      <c r="W48" s="2304"/>
      <c r="X48" s="2304"/>
      <c r="Y48" s="2304"/>
      <c r="Z48" s="2304"/>
      <c r="AA48" s="2304"/>
      <c r="AB48" s="2304"/>
    </row>
    <row r="49" spans="1:28" ht="27" customHeight="1">
      <c r="A49" s="277"/>
      <c r="B49" s="277"/>
      <c r="C49" s="277"/>
      <c r="D49" s="277"/>
      <c r="E49" s="277"/>
      <c r="F49" s="277"/>
      <c r="G49" s="1"/>
      <c r="H49" s="1"/>
      <c r="I49" s="277"/>
      <c r="J49" s="277"/>
      <c r="K49" s="277"/>
      <c r="L49" s="277"/>
      <c r="M49" s="277"/>
      <c r="N49" s="277"/>
      <c r="O49" s="277"/>
      <c r="P49" s="277"/>
      <c r="Q49" s="277"/>
      <c r="R49" s="277"/>
      <c r="S49" s="277"/>
      <c r="T49" s="277"/>
      <c r="U49" s="1"/>
      <c r="V49" s="1"/>
      <c r="W49" s="277"/>
      <c r="X49" s="277"/>
      <c r="Y49" s="277"/>
      <c r="Z49" s="277"/>
      <c r="AA49" s="277"/>
      <c r="AB49" s="277"/>
    </row>
    <row r="50" spans="1:28" ht="27" customHeight="1">
      <c r="A50" s="155" t="s">
        <v>236</v>
      </c>
      <c r="B50" s="155"/>
      <c r="C50" s="155"/>
      <c r="D50" s="155"/>
      <c r="E50" s="278"/>
      <c r="F50" s="278"/>
      <c r="G50" s="2"/>
      <c r="H50" s="2"/>
      <c r="I50" s="278"/>
      <c r="J50" s="278"/>
      <c r="K50" s="278"/>
      <c r="L50" s="278"/>
      <c r="M50" s="278"/>
      <c r="N50" s="278"/>
      <c r="O50" s="155" t="s">
        <v>236</v>
      </c>
      <c r="P50" s="155"/>
      <c r="Q50" s="155"/>
      <c r="R50" s="155"/>
      <c r="S50" s="278"/>
      <c r="T50" s="278"/>
      <c r="U50" s="2"/>
      <c r="V50" s="2"/>
      <c r="W50" s="278"/>
      <c r="X50" s="278"/>
      <c r="Y50" s="278"/>
      <c r="Z50" s="278"/>
      <c r="AA50" s="278"/>
      <c r="AB50" s="278"/>
    </row>
    <row r="51" spans="1:28" ht="27" customHeight="1">
      <c r="A51" s="279" t="s">
        <v>6</v>
      </c>
      <c r="B51" s="2310" t="s">
        <v>237</v>
      </c>
      <c r="C51" s="1560"/>
      <c r="D51" s="1560"/>
      <c r="E51" s="278"/>
      <c r="F51" s="278"/>
      <c r="G51" s="2"/>
      <c r="H51" s="2"/>
      <c r="I51" s="278"/>
      <c r="J51" s="278"/>
      <c r="K51" s="278"/>
      <c r="L51" s="278"/>
      <c r="M51" s="278"/>
      <c r="N51" s="278"/>
      <c r="O51" s="279" t="s">
        <v>6</v>
      </c>
      <c r="P51" s="2310" t="s">
        <v>237</v>
      </c>
      <c r="Q51" s="1560"/>
      <c r="R51" s="1560"/>
      <c r="S51" s="150" t="s">
        <v>470</v>
      </c>
      <c r="T51" s="278"/>
      <c r="U51" s="2"/>
      <c r="V51" s="2"/>
      <c r="W51" s="278"/>
      <c r="X51" s="278"/>
      <c r="Y51" s="278"/>
      <c r="Z51" s="278"/>
      <c r="AA51" s="278"/>
      <c r="AB51" s="278"/>
    </row>
    <row r="52" spans="1:28" ht="27" customHeight="1">
      <c r="A52" s="279" t="s">
        <v>8</v>
      </c>
      <c r="B52" s="2310" t="s">
        <v>238</v>
      </c>
      <c r="C52" s="1560"/>
      <c r="D52" s="1560"/>
      <c r="E52" s="150" t="s">
        <v>1776</v>
      </c>
      <c r="F52" s="277"/>
      <c r="G52" s="1"/>
      <c r="H52" s="1"/>
      <c r="I52" s="277"/>
      <c r="J52" s="277"/>
      <c r="K52" s="277"/>
      <c r="L52" s="277"/>
      <c r="M52" s="277"/>
      <c r="N52" s="277"/>
      <c r="O52" s="279" t="s">
        <v>8</v>
      </c>
      <c r="P52" s="2310" t="s">
        <v>238</v>
      </c>
      <c r="Q52" s="1560"/>
      <c r="R52" s="1560"/>
      <c r="S52" s="150" t="s">
        <v>1772</v>
      </c>
      <c r="T52" s="277"/>
      <c r="U52" s="1"/>
      <c r="V52" s="1"/>
      <c r="W52" s="277"/>
      <c r="X52" s="277"/>
      <c r="Y52" s="277"/>
      <c r="Z52" s="277"/>
      <c r="AA52" s="277"/>
      <c r="AB52" s="277"/>
    </row>
    <row r="53" spans="1:28" ht="27" customHeight="1">
      <c r="A53" s="279"/>
      <c r="B53" s="2310"/>
      <c r="C53" s="1560"/>
      <c r="D53" s="150"/>
      <c r="E53" s="155"/>
      <c r="F53" s="155"/>
      <c r="G53" s="155"/>
      <c r="H53" s="155"/>
      <c r="I53" s="155"/>
      <c r="J53" s="155"/>
      <c r="K53" s="155"/>
      <c r="L53" s="155"/>
      <c r="M53" s="155"/>
      <c r="N53" s="155"/>
      <c r="O53" s="279"/>
      <c r="P53" s="2310"/>
      <c r="Q53" s="1560"/>
      <c r="R53" s="150"/>
      <c r="S53" s="155"/>
      <c r="T53" s="155"/>
      <c r="U53" s="155"/>
      <c r="V53" s="155"/>
      <c r="W53" s="155"/>
      <c r="X53" s="155"/>
      <c r="Y53" s="155"/>
      <c r="Z53" s="155"/>
      <c r="AA53" s="155"/>
      <c r="AB53" s="155"/>
    </row>
    <row r="54" spans="1:28" ht="18" customHeight="1">
      <c r="D54" s="2005" t="s">
        <v>17</v>
      </c>
      <c r="E54" s="2007"/>
      <c r="F54" s="2005" t="s">
        <v>18</v>
      </c>
      <c r="G54" s="2007"/>
      <c r="H54" s="2313" t="s">
        <v>629</v>
      </c>
      <c r="I54" s="2314"/>
      <c r="J54" s="280"/>
      <c r="K54" s="2005" t="s">
        <v>44</v>
      </c>
      <c r="L54" s="2007"/>
      <c r="M54" s="2300" t="s">
        <v>216</v>
      </c>
      <c r="N54" s="2301"/>
      <c r="R54" s="2005" t="s">
        <v>17</v>
      </c>
      <c r="S54" s="2007"/>
      <c r="T54" s="2005" t="s">
        <v>18</v>
      </c>
      <c r="U54" s="2007"/>
      <c r="V54" s="2313" t="s">
        <v>629</v>
      </c>
      <c r="W54" s="2314"/>
      <c r="X54" s="280"/>
      <c r="Y54" s="2005" t="s">
        <v>44</v>
      </c>
      <c r="Z54" s="2007"/>
      <c r="AA54" s="2300" t="s">
        <v>216</v>
      </c>
      <c r="AB54" s="2301"/>
    </row>
    <row r="55" spans="1:28" ht="18" customHeight="1">
      <c r="D55" s="2008"/>
      <c r="E55" s="2010"/>
      <c r="F55" s="2008"/>
      <c r="G55" s="2010"/>
      <c r="H55" s="2315"/>
      <c r="I55" s="2316"/>
      <c r="J55" s="280"/>
      <c r="K55" s="2008"/>
      <c r="L55" s="2010"/>
      <c r="M55" s="2302" t="s">
        <v>217</v>
      </c>
      <c r="N55" s="2303"/>
      <c r="R55" s="2008"/>
      <c r="S55" s="2010"/>
      <c r="T55" s="2008"/>
      <c r="U55" s="2010"/>
      <c r="V55" s="2315"/>
      <c r="W55" s="2316"/>
      <c r="X55" s="280"/>
      <c r="Y55" s="2008"/>
      <c r="Z55" s="2010"/>
      <c r="AA55" s="2302" t="s">
        <v>217</v>
      </c>
      <c r="AB55" s="2303"/>
    </row>
    <row r="56" spans="1:28" ht="27" customHeight="1">
      <c r="D56" s="2305"/>
      <c r="E56" s="2306"/>
      <c r="F56" s="2305"/>
      <c r="G56" s="2306"/>
      <c r="H56" s="2305"/>
      <c r="I56" s="2306"/>
      <c r="K56" s="2309"/>
      <c r="L56" s="1583"/>
      <c r="M56" s="2305"/>
      <c r="N56" s="2306"/>
      <c r="R56" s="2305"/>
      <c r="S56" s="2306"/>
      <c r="T56" s="2305"/>
      <c r="U56" s="2306"/>
      <c r="V56" s="2305"/>
      <c r="W56" s="2306"/>
      <c r="Y56" s="2309"/>
      <c r="Z56" s="1583"/>
      <c r="AA56" s="2305"/>
      <c r="AB56" s="2306"/>
    </row>
    <row r="57" spans="1:28" ht="27" customHeight="1">
      <c r="D57" s="2307"/>
      <c r="E57" s="2308"/>
      <c r="F57" s="2307"/>
      <c r="G57" s="2308"/>
      <c r="H57" s="2307"/>
      <c r="I57" s="2308"/>
      <c r="K57" s="1584"/>
      <c r="L57" s="1585"/>
      <c r="M57" s="2307"/>
      <c r="N57" s="2308"/>
      <c r="R57" s="2307"/>
      <c r="S57" s="2308"/>
      <c r="T57" s="2307"/>
      <c r="U57" s="2308"/>
      <c r="V57" s="2307"/>
      <c r="W57" s="2308"/>
      <c r="Y57" s="1584"/>
      <c r="Z57" s="1585"/>
      <c r="AA57" s="2307"/>
      <c r="AB57" s="2308"/>
    </row>
    <row r="58" spans="1:28" ht="27" customHeight="1">
      <c r="A58" s="155"/>
      <c r="B58" s="155"/>
      <c r="C58" s="155"/>
      <c r="D58" s="155"/>
      <c r="E58" s="155"/>
      <c r="F58" s="155"/>
      <c r="G58" s="155"/>
      <c r="H58" s="155"/>
      <c r="I58" s="155"/>
      <c r="J58" s="155"/>
      <c r="K58" s="155"/>
      <c r="L58" s="155"/>
      <c r="M58" s="155"/>
      <c r="N58" s="155"/>
    </row>
    <row r="59" spans="1:28" ht="27" customHeight="1">
      <c r="D59" s="281"/>
      <c r="E59" s="281"/>
      <c r="F59" s="281"/>
      <c r="G59" s="281"/>
      <c r="H59" s="281"/>
      <c r="I59" s="281"/>
      <c r="J59" s="282"/>
      <c r="K59" s="282"/>
      <c r="L59" s="282"/>
      <c r="M59" s="281"/>
      <c r="N59" s="281"/>
      <c r="O59" s="281"/>
      <c r="P59" s="282"/>
      <c r="Q59" s="282"/>
    </row>
    <row r="60" spans="1:28" ht="27" customHeight="1">
      <c r="D60" s="281"/>
      <c r="E60" s="281"/>
      <c r="F60" s="281"/>
      <c r="G60" s="281"/>
      <c r="H60" s="281"/>
      <c r="I60" s="281"/>
      <c r="J60" s="283"/>
      <c r="K60" s="283"/>
      <c r="L60" s="283"/>
      <c r="M60" s="281"/>
      <c r="N60" s="281"/>
      <c r="O60" s="281"/>
      <c r="P60" s="283"/>
      <c r="Q60" s="283"/>
    </row>
    <row r="61" spans="1:28" ht="27" customHeight="1">
      <c r="D61" s="281"/>
      <c r="E61" s="281"/>
      <c r="F61" s="281"/>
      <c r="G61" s="281"/>
      <c r="H61" s="281"/>
      <c r="I61" s="281"/>
      <c r="J61" s="281"/>
      <c r="K61" s="281"/>
      <c r="L61" s="281"/>
      <c r="M61" s="281"/>
      <c r="N61" s="281"/>
      <c r="O61" s="281"/>
      <c r="P61" s="281"/>
      <c r="Q61" s="281"/>
    </row>
    <row r="62" spans="1:28" ht="27" customHeight="1">
      <c r="D62" s="281"/>
      <c r="E62" s="281"/>
      <c r="F62" s="281"/>
      <c r="G62" s="281"/>
      <c r="H62" s="281"/>
      <c r="I62" s="281"/>
      <c r="J62" s="281"/>
      <c r="K62" s="281"/>
      <c r="L62" s="281"/>
      <c r="M62" s="281"/>
      <c r="N62" s="281"/>
      <c r="O62" s="281"/>
      <c r="P62" s="281"/>
      <c r="Q62" s="281"/>
    </row>
    <row r="63" spans="1:28" ht="27" customHeight="1">
      <c r="D63" s="281"/>
      <c r="E63" s="281"/>
      <c r="F63" s="281"/>
      <c r="G63" s="281"/>
      <c r="H63" s="281"/>
      <c r="I63" s="281"/>
      <c r="J63" s="281"/>
      <c r="K63" s="281"/>
      <c r="L63" s="281"/>
      <c r="M63" s="281"/>
      <c r="N63" s="281"/>
      <c r="O63" s="281"/>
      <c r="P63" s="281"/>
      <c r="Q63" s="281"/>
    </row>
  </sheetData>
  <mergeCells count="230">
    <mergeCell ref="I4:N4"/>
    <mergeCell ref="I5:N5"/>
    <mergeCell ref="I6:N6"/>
    <mergeCell ref="F20:I20"/>
    <mergeCell ref="B14:C14"/>
    <mergeCell ref="G16:H16"/>
    <mergeCell ref="J7:L7"/>
    <mergeCell ref="G34:H34"/>
    <mergeCell ref="A32:C32"/>
    <mergeCell ref="D32:F32"/>
    <mergeCell ref="D30:K30"/>
    <mergeCell ref="C18:E18"/>
    <mergeCell ref="C20:E20"/>
    <mergeCell ref="C22:E22"/>
    <mergeCell ref="C24:E24"/>
    <mergeCell ref="A31:C31"/>
    <mergeCell ref="D31:F31"/>
    <mergeCell ref="K32:N32"/>
    <mergeCell ref="I32:J32"/>
    <mergeCell ref="G32:H32"/>
    <mergeCell ref="G31:H31"/>
    <mergeCell ref="A33:C33"/>
    <mergeCell ref="D33:F33"/>
    <mergeCell ref="G33:H33"/>
    <mergeCell ref="K31:N31"/>
    <mergeCell ref="I31:J31"/>
    <mergeCell ref="D44:F44"/>
    <mergeCell ref="A45:C45"/>
    <mergeCell ref="D45:F45"/>
    <mergeCell ref="A42:C42"/>
    <mergeCell ref="D35:F35"/>
    <mergeCell ref="A34:C34"/>
    <mergeCell ref="D34:F34"/>
    <mergeCell ref="A35:C35"/>
    <mergeCell ref="A41:C41"/>
    <mergeCell ref="D41:F41"/>
    <mergeCell ref="G40:H40"/>
    <mergeCell ref="G41:H41"/>
    <mergeCell ref="A38:C38"/>
    <mergeCell ref="D38:F38"/>
    <mergeCell ref="A39:C39"/>
    <mergeCell ref="D39:F39"/>
    <mergeCell ref="G38:H38"/>
    <mergeCell ref="K37:N37"/>
    <mergeCell ref="D56:E57"/>
    <mergeCell ref="F56:G57"/>
    <mergeCell ref="H56:I57"/>
    <mergeCell ref="I35:J35"/>
    <mergeCell ref="G44:H44"/>
    <mergeCell ref="G45:H45"/>
    <mergeCell ref="G42:H42"/>
    <mergeCell ref="G48:H48"/>
    <mergeCell ref="D46:F46"/>
    <mergeCell ref="D47:F47"/>
    <mergeCell ref="H54:I55"/>
    <mergeCell ref="I37:J37"/>
    <mergeCell ref="I44:J44"/>
    <mergeCell ref="I41:J41"/>
    <mergeCell ref="I46:J46"/>
    <mergeCell ref="B53:C53"/>
    <mergeCell ref="B51:D51"/>
    <mergeCell ref="B52:D52"/>
    <mergeCell ref="A44:C44"/>
    <mergeCell ref="G35:H35"/>
    <mergeCell ref="G36:H36"/>
    <mergeCell ref="D36:F36"/>
    <mergeCell ref="A36:C36"/>
    <mergeCell ref="A46:C46"/>
    <mergeCell ref="A47:C47"/>
    <mergeCell ref="D42:F42"/>
    <mergeCell ref="D48:F48"/>
    <mergeCell ref="D37:F37"/>
    <mergeCell ref="G37:H37"/>
    <mergeCell ref="G46:H46"/>
    <mergeCell ref="G47:H47"/>
    <mergeCell ref="K56:L57"/>
    <mergeCell ref="A40:C40"/>
    <mergeCell ref="D40:F40"/>
    <mergeCell ref="A43:C43"/>
    <mergeCell ref="D43:F43"/>
    <mergeCell ref="I48:J48"/>
    <mergeCell ref="K48:N48"/>
    <mergeCell ref="M56:N57"/>
    <mergeCell ref="M54:N54"/>
    <mergeCell ref="M55:N55"/>
    <mergeCell ref="K54:L55"/>
    <mergeCell ref="D54:E55"/>
    <mergeCell ref="F54:G55"/>
    <mergeCell ref="A48:C48"/>
    <mergeCell ref="I42:J42"/>
    <mergeCell ref="K42:N42"/>
    <mergeCell ref="I43:J43"/>
    <mergeCell ref="K43:N43"/>
    <mergeCell ref="G43:H43"/>
    <mergeCell ref="I47:J47"/>
    <mergeCell ref="K47:N47"/>
    <mergeCell ref="K44:N44"/>
    <mergeCell ref="I45:J45"/>
    <mergeCell ref="K45:N45"/>
    <mergeCell ref="K46:N46"/>
    <mergeCell ref="O9:AB9"/>
    <mergeCell ref="I38:J38"/>
    <mergeCell ref="K38:N38"/>
    <mergeCell ref="I39:J39"/>
    <mergeCell ref="K39:N39"/>
    <mergeCell ref="I40:J40"/>
    <mergeCell ref="K40:N40"/>
    <mergeCell ref="A9:N9"/>
    <mergeCell ref="G39:H39"/>
    <mergeCell ref="A37:C37"/>
    <mergeCell ref="I36:J36"/>
    <mergeCell ref="I33:J33"/>
    <mergeCell ref="K33:N33"/>
    <mergeCell ref="I34:J34"/>
    <mergeCell ref="K34:N34"/>
    <mergeCell ref="K36:N36"/>
    <mergeCell ref="O31:Q31"/>
    <mergeCell ref="R31:T31"/>
    <mergeCell ref="U31:V31"/>
    <mergeCell ref="W31:X31"/>
    <mergeCell ref="Y31:AB31"/>
    <mergeCell ref="K41:N41"/>
    <mergeCell ref="K35:N35"/>
    <mergeCell ref="W32:X32"/>
    <mergeCell ref="Y32:AB32"/>
    <mergeCell ref="P14:Q14"/>
    <mergeCell ref="U16:V16"/>
    <mergeCell ref="Q18:S18"/>
    <mergeCell ref="Q20:S20"/>
    <mergeCell ref="Q22:S22"/>
    <mergeCell ref="O32:Q32"/>
    <mergeCell ref="R32:T32"/>
    <mergeCell ref="U32:V32"/>
    <mergeCell ref="Q24:S24"/>
    <mergeCell ref="R30:Y30"/>
    <mergeCell ref="O33:Q33"/>
    <mergeCell ref="R33:T33"/>
    <mergeCell ref="U33:V33"/>
    <mergeCell ref="W33:X33"/>
    <mergeCell ref="Y33:AB33"/>
    <mergeCell ref="O34:Q34"/>
    <mergeCell ref="R34:T34"/>
    <mergeCell ref="U34:V34"/>
    <mergeCell ref="W34:X34"/>
    <mergeCell ref="Y34:AB34"/>
    <mergeCell ref="O35:Q35"/>
    <mergeCell ref="R35:T35"/>
    <mergeCell ref="U35:V35"/>
    <mergeCell ref="W35:X35"/>
    <mergeCell ref="Y35:AB35"/>
    <mergeCell ref="O36:Q36"/>
    <mergeCell ref="R36:T36"/>
    <mergeCell ref="U36:V36"/>
    <mergeCell ref="W36:X36"/>
    <mergeCell ref="Y36:AB36"/>
    <mergeCell ref="O37:Q37"/>
    <mergeCell ref="R37:T37"/>
    <mergeCell ref="U37:V37"/>
    <mergeCell ref="W37:X37"/>
    <mergeCell ref="Y37:AB37"/>
    <mergeCell ref="O38:Q38"/>
    <mergeCell ref="R38:T38"/>
    <mergeCell ref="U38:V38"/>
    <mergeCell ref="W38:X38"/>
    <mergeCell ref="Y38:AB38"/>
    <mergeCell ref="O39:Q39"/>
    <mergeCell ref="R39:T39"/>
    <mergeCell ref="U39:V39"/>
    <mergeCell ref="W39:X39"/>
    <mergeCell ref="Y39:AB39"/>
    <mergeCell ref="O40:Q40"/>
    <mergeCell ref="R40:T40"/>
    <mergeCell ref="U40:V40"/>
    <mergeCell ref="W40:X40"/>
    <mergeCell ref="Y40:AB40"/>
    <mergeCell ref="O41:Q41"/>
    <mergeCell ref="R41:T41"/>
    <mergeCell ref="U41:V41"/>
    <mergeCell ref="W41:X41"/>
    <mergeCell ref="Y41:AB41"/>
    <mergeCell ref="O42:Q42"/>
    <mergeCell ref="R42:T42"/>
    <mergeCell ref="U42:V42"/>
    <mergeCell ref="W42:X42"/>
    <mergeCell ref="Y42:AB42"/>
    <mergeCell ref="O43:Q43"/>
    <mergeCell ref="R43:T43"/>
    <mergeCell ref="U43:V43"/>
    <mergeCell ref="W43:X43"/>
    <mergeCell ref="Y43:AB43"/>
    <mergeCell ref="O44:Q44"/>
    <mergeCell ref="R44:T44"/>
    <mergeCell ref="U44:V44"/>
    <mergeCell ref="W44:X44"/>
    <mergeCell ref="Y44:AB44"/>
    <mergeCell ref="P51:R51"/>
    <mergeCell ref="O45:Q45"/>
    <mergeCell ref="R45:T45"/>
    <mergeCell ref="U45:V45"/>
    <mergeCell ref="W45:X45"/>
    <mergeCell ref="Y45:AB45"/>
    <mergeCell ref="Y46:AB46"/>
    <mergeCell ref="O46:Q46"/>
    <mergeCell ref="R46:T46"/>
    <mergeCell ref="U46:V46"/>
    <mergeCell ref="W46:X46"/>
    <mergeCell ref="Y54:Z55"/>
    <mergeCell ref="AA54:AB54"/>
    <mergeCell ref="AA55:AB55"/>
    <mergeCell ref="L2:N2"/>
    <mergeCell ref="Y47:AB47"/>
    <mergeCell ref="R56:S57"/>
    <mergeCell ref="T56:U57"/>
    <mergeCell ref="V56:W57"/>
    <mergeCell ref="Y56:Z57"/>
    <mergeCell ref="AA56:AB57"/>
    <mergeCell ref="Y48:AB48"/>
    <mergeCell ref="P52:R52"/>
    <mergeCell ref="P53:Q53"/>
    <mergeCell ref="O47:Q47"/>
    <mergeCell ref="R47:T47"/>
    <mergeCell ref="U47:V47"/>
    <mergeCell ref="W47:X47"/>
    <mergeCell ref="O48:Q48"/>
    <mergeCell ref="R48:T48"/>
    <mergeCell ref="U48:V48"/>
    <mergeCell ref="W48:X48"/>
    <mergeCell ref="R54:S55"/>
    <mergeCell ref="T54:U55"/>
    <mergeCell ref="V54:W55"/>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Y48"/>
  <sheetViews>
    <sheetView view="pageBreakPreview" zoomScaleNormal="100" zoomScaleSheetLayoutView="100" workbookViewId="0"/>
  </sheetViews>
  <sheetFormatPr defaultColWidth="3.25" defaultRowHeight="13.5"/>
  <cols>
    <col min="1" max="16384" width="3.25" style="40"/>
  </cols>
  <sheetData>
    <row r="1" spans="1:25">
      <c r="A1" s="168" t="s">
        <v>1990</v>
      </c>
    </row>
    <row r="3" spans="1:25" ht="26.1" customHeight="1">
      <c r="A3" s="2336" t="s">
        <v>1341</v>
      </c>
      <c r="B3" s="2337"/>
      <c r="C3" s="2337"/>
      <c r="D3" s="2337"/>
      <c r="E3" s="2337"/>
      <c r="F3" s="2337"/>
      <c r="G3" s="2337"/>
      <c r="H3" s="2337"/>
      <c r="I3" s="2337"/>
      <c r="J3" s="2337"/>
      <c r="K3" s="2337"/>
      <c r="L3" s="2337"/>
      <c r="M3" s="2337"/>
      <c r="N3" s="2337"/>
      <c r="O3" s="2337"/>
      <c r="P3" s="2337"/>
      <c r="Q3" s="2337"/>
      <c r="R3" s="2337"/>
      <c r="S3" s="2337"/>
      <c r="T3" s="2337"/>
      <c r="U3" s="2337"/>
      <c r="V3" s="2337"/>
      <c r="W3" s="2337"/>
      <c r="X3" s="2337"/>
      <c r="Y3" s="2338"/>
    </row>
    <row r="4" spans="1:25" ht="26.1" customHeight="1">
      <c r="A4" s="2339" t="s">
        <v>1340</v>
      </c>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1"/>
    </row>
    <row r="5" spans="1:25">
      <c r="A5" s="980"/>
      <c r="B5" s="42"/>
      <c r="C5" s="42"/>
      <c r="D5" s="42"/>
      <c r="E5" s="42"/>
      <c r="F5" s="42"/>
      <c r="G5" s="42"/>
      <c r="H5" s="42"/>
      <c r="I5" s="42"/>
      <c r="J5" s="42"/>
      <c r="K5" s="42"/>
      <c r="L5" s="42"/>
      <c r="M5" s="42"/>
      <c r="N5" s="42"/>
      <c r="O5" s="42"/>
      <c r="P5" s="42"/>
      <c r="Y5" s="981"/>
    </row>
    <row r="6" spans="1:25">
      <c r="A6" s="980"/>
      <c r="B6" s="42"/>
      <c r="C6" s="42"/>
      <c r="D6" s="42"/>
      <c r="E6" s="42"/>
      <c r="F6" s="42"/>
      <c r="G6" s="42"/>
      <c r="H6" s="42"/>
      <c r="I6" s="42"/>
      <c r="J6" s="42"/>
      <c r="K6" s="42"/>
      <c r="L6" s="42"/>
      <c r="M6" s="42"/>
      <c r="N6" s="42"/>
      <c r="Q6" s="59" t="s">
        <v>1077</v>
      </c>
      <c r="R6" s="2294" t="s">
        <v>2206</v>
      </c>
      <c r="S6" s="2294"/>
      <c r="T6" s="2294"/>
      <c r="U6" s="2294"/>
      <c r="V6" s="2294"/>
      <c r="W6" s="2294"/>
      <c r="X6" s="2294"/>
      <c r="Y6" s="981"/>
    </row>
    <row r="7" spans="1:25">
      <c r="A7" s="980"/>
      <c r="B7" s="42"/>
      <c r="C7" s="42"/>
      <c r="D7" s="42"/>
      <c r="E7" s="42"/>
      <c r="F7" s="42"/>
      <c r="G7" s="42"/>
      <c r="H7" s="42"/>
      <c r="I7" s="42"/>
      <c r="J7" s="42"/>
      <c r="K7" s="42"/>
      <c r="L7" s="42"/>
      <c r="M7" s="42"/>
      <c r="N7" s="42"/>
      <c r="O7" s="42"/>
      <c r="P7" s="42"/>
      <c r="Q7" s="42"/>
      <c r="R7" s="42"/>
      <c r="S7" s="42"/>
      <c r="T7" s="42"/>
      <c r="U7" s="42"/>
      <c r="V7" s="42"/>
      <c r="W7" s="42"/>
      <c r="X7" s="42"/>
      <c r="Y7" s="981"/>
    </row>
    <row r="8" spans="1:25">
      <c r="A8" s="980"/>
      <c r="B8" s="2342" t="s">
        <v>1339</v>
      </c>
      <c r="C8" s="2342"/>
      <c r="D8" s="2342"/>
      <c r="E8" s="2342"/>
      <c r="F8" s="2342"/>
      <c r="G8" s="2342"/>
      <c r="H8" s="990" t="s">
        <v>1345</v>
      </c>
      <c r="I8" s="42"/>
      <c r="J8" s="42"/>
      <c r="K8" s="42"/>
      <c r="L8" s="42"/>
      <c r="M8" s="42"/>
      <c r="N8" s="42"/>
      <c r="O8" s="42"/>
      <c r="P8" s="42"/>
      <c r="Q8" s="42"/>
      <c r="R8" s="42"/>
      <c r="S8" s="42"/>
      <c r="T8" s="42"/>
      <c r="U8" s="42"/>
      <c r="V8" s="42"/>
      <c r="W8" s="42"/>
      <c r="X8" s="42"/>
      <c r="Y8" s="981"/>
    </row>
    <row r="9" spans="1:25">
      <c r="A9" s="980"/>
      <c r="B9" s="42"/>
      <c r="C9" s="42"/>
      <c r="D9" s="42"/>
      <c r="E9" s="42"/>
      <c r="F9" s="42"/>
      <c r="G9" s="42"/>
      <c r="H9" s="42"/>
      <c r="I9" s="42"/>
      <c r="J9" s="42"/>
      <c r="K9" s="42"/>
      <c r="L9" s="42"/>
      <c r="M9" s="42"/>
      <c r="N9" s="42"/>
      <c r="O9" s="42"/>
      <c r="P9" s="42"/>
      <c r="Q9" s="42"/>
      <c r="R9" s="42"/>
      <c r="S9" s="42"/>
      <c r="T9" s="42"/>
      <c r="U9" s="42"/>
      <c r="V9" s="42"/>
      <c r="W9" s="42"/>
      <c r="X9" s="42"/>
      <c r="Y9" s="981"/>
    </row>
    <row r="10" spans="1:25">
      <c r="A10" s="980"/>
      <c r="B10" s="42"/>
      <c r="C10" s="42"/>
      <c r="D10" s="42"/>
      <c r="E10" s="42"/>
      <c r="F10" s="42"/>
      <c r="G10" s="42"/>
      <c r="H10" s="42"/>
      <c r="I10" s="42"/>
      <c r="J10" s="42"/>
      <c r="K10" s="42"/>
      <c r="M10" s="705"/>
      <c r="N10" s="705"/>
      <c r="O10" s="705"/>
      <c r="P10" s="59" t="s">
        <v>1338</v>
      </c>
      <c r="Q10" s="2345" t="str">
        <f>+入力欄!D27</f>
        <v>株式会社　○○建設</v>
      </c>
      <c r="R10" s="2345"/>
      <c r="S10" s="2345"/>
      <c r="T10" s="2345"/>
      <c r="U10" s="2345"/>
      <c r="V10" s="2345"/>
      <c r="W10" s="2345"/>
      <c r="X10" s="2345"/>
      <c r="Y10" s="981"/>
    </row>
    <row r="11" spans="1:25">
      <c r="A11" s="980"/>
      <c r="B11" s="2120" t="s">
        <v>1075</v>
      </c>
      <c r="C11" s="2120"/>
      <c r="D11" s="2345" t="str">
        <f>+入力欄!D16</f>
        <v>○○○○○○工事（Ｒ６－１)</v>
      </c>
      <c r="E11" s="2345"/>
      <c r="F11" s="2345"/>
      <c r="G11" s="2345"/>
      <c r="H11" s="2345"/>
      <c r="I11" s="2345"/>
      <c r="J11" s="2345"/>
      <c r="K11" s="2345"/>
      <c r="L11" s="2345"/>
      <c r="M11" s="2345"/>
      <c r="Q11" s="2345"/>
      <c r="R11" s="2345"/>
      <c r="S11" s="2345"/>
      <c r="T11" s="2345"/>
      <c r="U11" s="2345"/>
      <c r="V11" s="2345"/>
      <c r="W11" s="2345"/>
      <c r="X11" s="2345"/>
      <c r="Y11" s="981"/>
    </row>
    <row r="12" spans="1:25">
      <c r="A12" s="980"/>
      <c r="B12" s="2344"/>
      <c r="C12" s="2344"/>
      <c r="D12" s="2346"/>
      <c r="E12" s="2346"/>
      <c r="F12" s="2346"/>
      <c r="G12" s="2346"/>
      <c r="H12" s="2346"/>
      <c r="I12" s="2346"/>
      <c r="J12" s="2346"/>
      <c r="K12" s="2346"/>
      <c r="L12" s="2346"/>
      <c r="M12" s="2346"/>
      <c r="N12" s="2347" t="s">
        <v>1337</v>
      </c>
      <c r="O12" s="2347"/>
      <c r="P12" s="2347"/>
      <c r="Q12" s="2347"/>
      <c r="R12" s="2347"/>
      <c r="S12" s="2343"/>
      <c r="T12" s="2343"/>
      <c r="U12" s="2343"/>
      <c r="V12" s="2343"/>
      <c r="W12" s="2343"/>
      <c r="X12" s="983" t="s">
        <v>702</v>
      </c>
      <c r="Y12" s="981"/>
    </row>
    <row r="13" spans="1:25">
      <c r="A13" s="980"/>
      <c r="B13" s="42"/>
      <c r="C13" s="42"/>
      <c r="D13" s="42"/>
      <c r="E13" s="42"/>
      <c r="F13" s="42"/>
      <c r="G13" s="42"/>
      <c r="H13" s="42"/>
      <c r="I13" s="42"/>
      <c r="J13" s="42"/>
      <c r="K13" s="42"/>
      <c r="L13" s="42"/>
      <c r="M13" s="42"/>
      <c r="N13" s="42"/>
      <c r="O13" s="42"/>
      <c r="P13" s="42"/>
      <c r="Q13" s="42"/>
      <c r="R13" s="42"/>
      <c r="S13" s="42"/>
      <c r="T13" s="42"/>
      <c r="U13" s="42"/>
      <c r="V13" s="42"/>
      <c r="W13" s="42"/>
      <c r="X13" s="42"/>
      <c r="Y13" s="981"/>
    </row>
    <row r="14" spans="1:25" ht="15.95" customHeight="1">
      <c r="A14" s="980"/>
      <c r="B14" s="2171" t="s">
        <v>1336</v>
      </c>
      <c r="C14" s="2171"/>
      <c r="D14" s="2171"/>
      <c r="E14" s="2171"/>
      <c r="F14" s="2171" t="s">
        <v>1335</v>
      </c>
      <c r="G14" s="2171"/>
      <c r="H14" s="2171"/>
      <c r="I14" s="2171"/>
      <c r="J14" s="2171" t="s">
        <v>1329</v>
      </c>
      <c r="K14" s="2171"/>
      <c r="L14" s="2171"/>
      <c r="M14" s="2171"/>
      <c r="N14" s="2171"/>
      <c r="O14" s="2171" t="s">
        <v>1334</v>
      </c>
      <c r="P14" s="2171"/>
      <c r="Q14" s="2171"/>
      <c r="R14" s="2171"/>
      <c r="S14" s="2171"/>
      <c r="T14" s="2171" t="s">
        <v>1333</v>
      </c>
      <c r="U14" s="2171"/>
      <c r="V14" s="2171"/>
      <c r="W14" s="2171"/>
      <c r="X14" s="2171"/>
      <c r="Y14" s="981"/>
    </row>
    <row r="15" spans="1:25" ht="15.95" customHeight="1">
      <c r="A15" s="980"/>
      <c r="B15" s="2176"/>
      <c r="C15" s="2176"/>
      <c r="D15" s="2176"/>
      <c r="E15" s="2176"/>
      <c r="F15" s="2176"/>
      <c r="G15" s="2176"/>
      <c r="H15" s="2176"/>
      <c r="I15" s="2176"/>
      <c r="J15" s="2176"/>
      <c r="K15" s="2176"/>
      <c r="L15" s="2176"/>
      <c r="M15" s="2176"/>
      <c r="N15" s="2176"/>
      <c r="O15" s="2176"/>
      <c r="P15" s="2176"/>
      <c r="Q15" s="2176"/>
      <c r="R15" s="2176"/>
      <c r="S15" s="2176"/>
      <c r="T15" s="2176"/>
      <c r="U15" s="2176"/>
      <c r="V15" s="2176"/>
      <c r="W15" s="2176"/>
      <c r="X15" s="2176"/>
      <c r="Y15" s="981"/>
    </row>
    <row r="16" spans="1:25" ht="15.95" customHeight="1">
      <c r="A16" s="980"/>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6"/>
      <c r="Y16" s="981"/>
    </row>
    <row r="17" spans="1:25" ht="15.95" customHeight="1">
      <c r="A17" s="980"/>
      <c r="B17" s="2176"/>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981"/>
    </row>
    <row r="18" spans="1:25" ht="15.95" customHeight="1">
      <c r="A18" s="980"/>
      <c r="B18" s="2176"/>
      <c r="C18" s="2176"/>
      <c r="D18" s="2176"/>
      <c r="E18" s="2176"/>
      <c r="F18" s="2176"/>
      <c r="G18" s="2176"/>
      <c r="H18" s="2176"/>
      <c r="I18" s="2176"/>
      <c r="J18" s="2176"/>
      <c r="K18" s="2176"/>
      <c r="L18" s="2176"/>
      <c r="M18" s="2176"/>
      <c r="N18" s="2176"/>
      <c r="O18" s="2176"/>
      <c r="P18" s="2176"/>
      <c r="Q18" s="2176"/>
      <c r="R18" s="2176"/>
      <c r="S18" s="2176"/>
      <c r="T18" s="2176"/>
      <c r="U18" s="2176"/>
      <c r="V18" s="2176"/>
      <c r="W18" s="2176"/>
      <c r="X18" s="2176"/>
      <c r="Y18" s="981"/>
    </row>
    <row r="19" spans="1:25" ht="15.95" customHeight="1">
      <c r="A19" s="980"/>
      <c r="B19" s="2176"/>
      <c r="C19" s="2176"/>
      <c r="D19" s="2176"/>
      <c r="E19" s="2176"/>
      <c r="F19" s="2176"/>
      <c r="G19" s="2176"/>
      <c r="H19" s="2176"/>
      <c r="I19" s="2176"/>
      <c r="J19" s="2176"/>
      <c r="K19" s="2176"/>
      <c r="L19" s="2176"/>
      <c r="M19" s="2176"/>
      <c r="N19" s="2176"/>
      <c r="O19" s="2176"/>
      <c r="P19" s="2176"/>
      <c r="Q19" s="2176"/>
      <c r="R19" s="2176"/>
      <c r="S19" s="2176"/>
      <c r="T19" s="2176"/>
      <c r="U19" s="2176"/>
      <c r="V19" s="2176"/>
      <c r="W19" s="2176"/>
      <c r="X19" s="2176"/>
      <c r="Y19" s="981"/>
    </row>
    <row r="20" spans="1:25" ht="15.95" customHeight="1">
      <c r="A20" s="980"/>
      <c r="B20" s="2176"/>
      <c r="C20" s="2176"/>
      <c r="D20" s="2176"/>
      <c r="E20" s="2176"/>
      <c r="F20" s="2176"/>
      <c r="G20" s="2176"/>
      <c r="H20" s="2176"/>
      <c r="I20" s="2176"/>
      <c r="J20" s="2176"/>
      <c r="K20" s="2176"/>
      <c r="L20" s="2176"/>
      <c r="M20" s="2176"/>
      <c r="N20" s="2176"/>
      <c r="O20" s="2176"/>
      <c r="P20" s="2176"/>
      <c r="Q20" s="2176"/>
      <c r="R20" s="2176"/>
      <c r="S20" s="2176"/>
      <c r="T20" s="2176"/>
      <c r="U20" s="2176"/>
      <c r="V20" s="2176"/>
      <c r="W20" s="2176"/>
      <c r="X20" s="2176"/>
      <c r="Y20" s="981"/>
    </row>
    <row r="21" spans="1:25" ht="15.95" customHeight="1">
      <c r="A21" s="980"/>
      <c r="B21" s="2176"/>
      <c r="C21" s="2176"/>
      <c r="D21" s="2176"/>
      <c r="E21" s="2176"/>
      <c r="F21" s="2176"/>
      <c r="G21" s="2176"/>
      <c r="H21" s="2176"/>
      <c r="I21" s="2176"/>
      <c r="J21" s="2176"/>
      <c r="K21" s="2176"/>
      <c r="L21" s="2176"/>
      <c r="M21" s="2176"/>
      <c r="N21" s="2176"/>
      <c r="O21" s="2176"/>
      <c r="P21" s="2176"/>
      <c r="Q21" s="2176"/>
      <c r="R21" s="2176"/>
      <c r="S21" s="2176"/>
      <c r="T21" s="2176"/>
      <c r="U21" s="2176"/>
      <c r="V21" s="2176"/>
      <c r="W21" s="2176"/>
      <c r="X21" s="2176"/>
      <c r="Y21" s="981"/>
    </row>
    <row r="22" spans="1:25" ht="15.95" customHeight="1">
      <c r="A22" s="980"/>
      <c r="B22" s="2176"/>
      <c r="C22" s="2176"/>
      <c r="D22" s="2176"/>
      <c r="E22" s="2176"/>
      <c r="F22" s="2176"/>
      <c r="G22" s="2176"/>
      <c r="H22" s="2176"/>
      <c r="I22" s="2176"/>
      <c r="J22" s="2176"/>
      <c r="K22" s="2176"/>
      <c r="L22" s="2176"/>
      <c r="M22" s="2176"/>
      <c r="N22" s="2176"/>
      <c r="O22" s="2176"/>
      <c r="P22" s="2176"/>
      <c r="Q22" s="2176"/>
      <c r="R22" s="2176"/>
      <c r="S22" s="2176"/>
      <c r="T22" s="2176"/>
      <c r="U22" s="2176"/>
      <c r="V22" s="2176"/>
      <c r="W22" s="2176"/>
      <c r="X22" s="2176"/>
      <c r="Y22" s="981"/>
    </row>
    <row r="23" spans="1:25">
      <c r="A23" s="980"/>
      <c r="B23" s="42"/>
      <c r="C23" s="42"/>
      <c r="D23" s="42"/>
      <c r="E23" s="42"/>
      <c r="F23" s="42"/>
      <c r="G23" s="42"/>
      <c r="H23" s="42"/>
      <c r="I23" s="42"/>
      <c r="J23" s="42"/>
      <c r="K23" s="42"/>
      <c r="L23" s="42"/>
      <c r="M23" s="42"/>
      <c r="N23" s="42"/>
      <c r="O23" s="42"/>
      <c r="P23" s="42"/>
      <c r="Q23" s="42"/>
      <c r="R23" s="42"/>
      <c r="S23" s="42"/>
      <c r="T23" s="42"/>
      <c r="U23" s="42"/>
      <c r="V23" s="42"/>
      <c r="W23" s="42"/>
      <c r="X23" s="42"/>
      <c r="Y23" s="981"/>
    </row>
    <row r="24" spans="1:25">
      <c r="A24" s="985"/>
      <c r="B24" s="986"/>
      <c r="C24" s="986"/>
      <c r="D24" s="986"/>
      <c r="E24" s="986"/>
      <c r="F24" s="986"/>
      <c r="G24" s="986"/>
      <c r="H24" s="986"/>
      <c r="I24" s="986"/>
      <c r="J24" s="986"/>
      <c r="K24" s="986"/>
      <c r="L24" s="986"/>
      <c r="M24" s="986"/>
      <c r="N24" s="986"/>
      <c r="O24" s="986"/>
      <c r="P24" s="986"/>
      <c r="Q24" s="986"/>
      <c r="R24" s="986"/>
      <c r="S24" s="986"/>
      <c r="T24" s="986"/>
      <c r="U24" s="986"/>
      <c r="V24" s="986"/>
      <c r="W24" s="986"/>
      <c r="X24" s="986"/>
      <c r="Y24" s="987"/>
    </row>
    <row r="25" spans="1:25">
      <c r="A25" s="980"/>
      <c r="B25" s="42"/>
      <c r="C25" s="42"/>
      <c r="D25" s="42"/>
      <c r="E25" s="42"/>
      <c r="F25" s="42"/>
      <c r="G25" s="42"/>
      <c r="H25" s="42"/>
      <c r="I25" s="42"/>
      <c r="J25" s="42"/>
      <c r="K25" s="42"/>
      <c r="L25" s="42"/>
      <c r="M25" s="42"/>
      <c r="N25" s="42"/>
      <c r="O25" s="59"/>
      <c r="P25" s="705"/>
      <c r="Q25" s="59" t="s">
        <v>1077</v>
      </c>
      <c r="R25" s="2294">
        <v>44287</v>
      </c>
      <c r="S25" s="2294"/>
      <c r="T25" s="2294"/>
      <c r="U25" s="2294"/>
      <c r="V25" s="2294"/>
      <c r="W25" s="2294"/>
      <c r="X25" s="2294"/>
      <c r="Y25" s="981"/>
    </row>
    <row r="26" spans="1:25">
      <c r="A26" s="980"/>
      <c r="B26" s="42"/>
      <c r="C26" s="42"/>
      <c r="D26" s="42"/>
      <c r="E26" s="42"/>
      <c r="F26" s="42"/>
      <c r="G26" s="42"/>
      <c r="H26" s="42"/>
      <c r="I26" s="42"/>
      <c r="J26" s="42"/>
      <c r="K26" s="42"/>
      <c r="L26" s="42"/>
      <c r="M26" s="42"/>
      <c r="N26" s="42"/>
      <c r="O26" s="42"/>
      <c r="P26" s="42"/>
      <c r="Q26" s="42"/>
      <c r="R26" s="42"/>
      <c r="S26" s="42"/>
      <c r="T26" s="42"/>
      <c r="U26" s="42"/>
      <c r="V26" s="42"/>
      <c r="W26" s="42"/>
      <c r="X26" s="42"/>
      <c r="Y26" s="981"/>
    </row>
    <row r="27" spans="1:25" ht="26.1" customHeight="1">
      <c r="A27" s="2348" t="s">
        <v>1332</v>
      </c>
      <c r="B27" s="2349"/>
      <c r="C27" s="2349"/>
      <c r="D27" s="2349"/>
      <c r="E27" s="2349"/>
      <c r="F27" s="2349"/>
      <c r="G27" s="2349"/>
      <c r="H27" s="2349"/>
      <c r="I27" s="2349"/>
      <c r="J27" s="2349"/>
      <c r="K27" s="2349"/>
      <c r="L27" s="2349"/>
      <c r="M27" s="2349"/>
      <c r="N27" s="2349"/>
      <c r="O27" s="2349"/>
      <c r="P27" s="2349"/>
      <c r="Q27" s="2349"/>
      <c r="R27" s="2349"/>
      <c r="S27" s="2349"/>
      <c r="T27" s="2349"/>
      <c r="U27" s="2349"/>
      <c r="V27" s="2349"/>
      <c r="W27" s="2349"/>
      <c r="X27" s="2349"/>
      <c r="Y27" s="2350"/>
    </row>
    <row r="28" spans="1:25">
      <c r="A28" s="980"/>
      <c r="B28" s="42"/>
      <c r="C28" s="42"/>
      <c r="D28" s="42"/>
      <c r="E28" s="42"/>
      <c r="F28" s="42"/>
      <c r="G28" s="42"/>
      <c r="H28" s="42"/>
      <c r="I28" s="42"/>
      <c r="J28" s="42"/>
      <c r="K28" s="42"/>
      <c r="L28" s="42"/>
      <c r="M28" s="42"/>
      <c r="N28" s="42"/>
      <c r="O28" s="42"/>
      <c r="P28" s="42"/>
      <c r="Q28" s="42"/>
      <c r="R28" s="42"/>
      <c r="S28" s="42"/>
      <c r="T28" s="42"/>
      <c r="U28" s="42"/>
      <c r="V28" s="42"/>
      <c r="W28" s="42"/>
      <c r="X28" s="42"/>
      <c r="Y28" s="981"/>
    </row>
    <row r="29" spans="1:25">
      <c r="A29" s="2297" t="s">
        <v>2253</v>
      </c>
      <c r="B29" s="2120"/>
      <c r="C29" s="2120"/>
      <c r="D29" s="2120"/>
      <c r="E29" s="2120"/>
      <c r="F29" s="2120"/>
      <c r="G29" s="2120"/>
      <c r="H29" s="2120"/>
      <c r="I29" s="2120"/>
      <c r="J29" s="2120"/>
      <c r="K29" s="2120"/>
      <c r="L29" s="2120"/>
      <c r="M29" s="2120"/>
      <c r="N29" s="2120"/>
      <c r="O29" s="2120"/>
      <c r="P29" s="2120"/>
      <c r="Q29" s="2120"/>
      <c r="R29" s="2120"/>
      <c r="S29" s="2120"/>
      <c r="T29" s="2120"/>
      <c r="U29" s="2120"/>
      <c r="V29" s="2120"/>
      <c r="W29" s="2120"/>
      <c r="X29" s="2120"/>
      <c r="Y29" s="2298"/>
    </row>
    <row r="30" spans="1:25">
      <c r="A30" s="980"/>
      <c r="B30" s="42"/>
      <c r="C30" s="42"/>
      <c r="D30" s="42"/>
      <c r="E30" s="42"/>
      <c r="F30" s="42"/>
      <c r="G30" s="42"/>
      <c r="H30" s="42"/>
      <c r="I30" s="42"/>
      <c r="J30" s="42"/>
      <c r="K30" s="42"/>
      <c r="L30" s="42"/>
      <c r="M30" s="42"/>
      <c r="N30" s="42"/>
      <c r="O30" s="42"/>
      <c r="P30" s="705"/>
      <c r="Q30" s="705"/>
      <c r="R30" s="705"/>
      <c r="S30" s="59" t="s">
        <v>1324</v>
      </c>
      <c r="T30" s="2125"/>
      <c r="U30" s="2125"/>
      <c r="V30" s="2125"/>
      <c r="W30" s="2125"/>
      <c r="X30" s="2125"/>
      <c r="Y30" s="981"/>
    </row>
    <row r="31" spans="1:25">
      <c r="A31" s="980"/>
      <c r="B31" s="42"/>
      <c r="C31" s="42"/>
      <c r="D31" s="42"/>
      <c r="E31" s="42"/>
      <c r="F31" s="42"/>
      <c r="G31" s="42"/>
      <c r="H31" s="42"/>
      <c r="I31" s="42"/>
      <c r="J31" s="42"/>
      <c r="K31" s="42"/>
      <c r="L31" s="42"/>
      <c r="M31" s="42"/>
      <c r="N31" s="42"/>
      <c r="O31" s="42"/>
      <c r="P31" s="42"/>
      <c r="Q31" s="42"/>
      <c r="R31" s="42"/>
      <c r="S31" s="42"/>
      <c r="T31" s="42"/>
      <c r="U31" s="42"/>
      <c r="V31" s="42"/>
      <c r="W31" s="42"/>
      <c r="X31" s="42"/>
      <c r="Y31" s="981"/>
    </row>
    <row r="32" spans="1:25" ht="15.95" customHeight="1">
      <c r="A32" s="980"/>
      <c r="B32" s="2171" t="s">
        <v>1331</v>
      </c>
      <c r="C32" s="2171"/>
      <c r="D32" s="2171"/>
      <c r="E32" s="2171"/>
      <c r="F32" s="2171" t="s">
        <v>1330</v>
      </c>
      <c r="G32" s="2171"/>
      <c r="H32" s="2171"/>
      <c r="I32" s="2171"/>
      <c r="J32" s="2171" t="s">
        <v>1329</v>
      </c>
      <c r="K32" s="2171"/>
      <c r="L32" s="2171"/>
      <c r="M32" s="2171"/>
      <c r="N32" s="2171"/>
      <c r="O32" s="2171" t="s">
        <v>1328</v>
      </c>
      <c r="P32" s="2171"/>
      <c r="Q32" s="2171"/>
      <c r="R32" s="2171"/>
      <c r="S32" s="2171"/>
      <c r="T32" s="2171" t="s">
        <v>1327</v>
      </c>
      <c r="U32" s="2171"/>
      <c r="V32" s="2171"/>
      <c r="W32" s="2171"/>
      <c r="X32" s="2171"/>
      <c r="Y32" s="981"/>
    </row>
    <row r="33" spans="1:25" ht="15.95" customHeight="1">
      <c r="A33" s="980"/>
      <c r="B33" s="2176"/>
      <c r="C33" s="2176"/>
      <c r="D33" s="2176"/>
      <c r="E33" s="2176"/>
      <c r="F33" s="2176"/>
      <c r="G33" s="2176"/>
      <c r="H33" s="2176"/>
      <c r="I33" s="2176"/>
      <c r="J33" s="2176"/>
      <c r="K33" s="2176"/>
      <c r="L33" s="2176"/>
      <c r="M33" s="2176"/>
      <c r="N33" s="2176"/>
      <c r="O33" s="2176"/>
      <c r="P33" s="2176"/>
      <c r="Q33" s="2176"/>
      <c r="R33" s="2176"/>
      <c r="S33" s="2176"/>
      <c r="T33" s="2176"/>
      <c r="U33" s="2176"/>
      <c r="V33" s="2176"/>
      <c r="W33" s="2176"/>
      <c r="X33" s="2176"/>
      <c r="Y33" s="981"/>
    </row>
    <row r="34" spans="1:25" ht="15.95" customHeight="1">
      <c r="A34" s="980"/>
      <c r="B34" s="2176"/>
      <c r="C34" s="2176"/>
      <c r="D34" s="2176"/>
      <c r="E34" s="2176"/>
      <c r="F34" s="2176"/>
      <c r="G34" s="2176"/>
      <c r="H34" s="2176"/>
      <c r="I34" s="2176"/>
      <c r="J34" s="2176"/>
      <c r="K34" s="2176"/>
      <c r="L34" s="2176"/>
      <c r="M34" s="2176"/>
      <c r="N34" s="2176"/>
      <c r="O34" s="2176"/>
      <c r="P34" s="2176"/>
      <c r="Q34" s="2176"/>
      <c r="R34" s="2176"/>
      <c r="S34" s="2176"/>
      <c r="T34" s="2176"/>
      <c r="U34" s="2176"/>
      <c r="V34" s="2176"/>
      <c r="W34" s="2176"/>
      <c r="X34" s="2176"/>
      <c r="Y34" s="981"/>
    </row>
    <row r="35" spans="1:25" ht="15.95" customHeight="1">
      <c r="A35" s="980"/>
      <c r="B35" s="2176"/>
      <c r="C35" s="2176"/>
      <c r="D35" s="2176"/>
      <c r="E35" s="2176"/>
      <c r="F35" s="2176"/>
      <c r="G35" s="2176"/>
      <c r="H35" s="2176"/>
      <c r="I35" s="2176"/>
      <c r="J35" s="2176"/>
      <c r="K35" s="2176"/>
      <c r="L35" s="2176"/>
      <c r="M35" s="2176"/>
      <c r="N35" s="2176"/>
      <c r="O35" s="2176"/>
      <c r="P35" s="2176"/>
      <c r="Q35" s="2176"/>
      <c r="R35" s="2176"/>
      <c r="S35" s="2176"/>
      <c r="T35" s="2176"/>
      <c r="U35" s="2176"/>
      <c r="V35" s="2176"/>
      <c r="W35" s="2176"/>
      <c r="X35" s="2176"/>
      <c r="Y35" s="981"/>
    </row>
    <row r="36" spans="1:25" ht="15.95" customHeight="1">
      <c r="A36" s="980"/>
      <c r="B36" s="2176"/>
      <c r="C36" s="2176"/>
      <c r="D36" s="2176"/>
      <c r="E36" s="2176"/>
      <c r="F36" s="2176"/>
      <c r="G36" s="2176"/>
      <c r="H36" s="2176"/>
      <c r="I36" s="2176"/>
      <c r="J36" s="2176"/>
      <c r="K36" s="2176"/>
      <c r="L36" s="2176"/>
      <c r="M36" s="2176"/>
      <c r="N36" s="2176"/>
      <c r="O36" s="2176"/>
      <c r="P36" s="2176"/>
      <c r="Q36" s="2176"/>
      <c r="R36" s="2176"/>
      <c r="S36" s="2176"/>
      <c r="T36" s="2176"/>
      <c r="U36" s="2176"/>
      <c r="V36" s="2176"/>
      <c r="W36" s="2176"/>
      <c r="X36" s="2176"/>
      <c r="Y36" s="981"/>
    </row>
    <row r="37" spans="1:25" ht="15.95" customHeight="1">
      <c r="A37" s="980"/>
      <c r="B37" s="2176"/>
      <c r="C37" s="2176"/>
      <c r="D37" s="2176"/>
      <c r="E37" s="2176"/>
      <c r="F37" s="2176"/>
      <c r="G37" s="2176"/>
      <c r="H37" s="2176"/>
      <c r="I37" s="2176"/>
      <c r="J37" s="2176"/>
      <c r="K37" s="2176"/>
      <c r="L37" s="2176"/>
      <c r="M37" s="2176"/>
      <c r="N37" s="2176"/>
      <c r="O37" s="2176"/>
      <c r="P37" s="2176"/>
      <c r="Q37" s="2176"/>
      <c r="R37" s="2176"/>
      <c r="S37" s="2176"/>
      <c r="T37" s="2176"/>
      <c r="U37" s="2176"/>
      <c r="V37" s="2176"/>
      <c r="W37" s="2176"/>
      <c r="X37" s="2176"/>
      <c r="Y37" s="981"/>
    </row>
    <row r="38" spans="1:25" ht="15.95" customHeight="1">
      <c r="A38" s="980"/>
      <c r="B38" s="2176"/>
      <c r="C38" s="2176"/>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981"/>
    </row>
    <row r="39" spans="1:25">
      <c r="A39" s="980"/>
      <c r="B39" s="42"/>
      <c r="C39" s="42"/>
      <c r="D39" s="42"/>
      <c r="E39" s="42"/>
      <c r="F39" s="42"/>
      <c r="G39" s="42"/>
      <c r="H39" s="42"/>
      <c r="I39" s="42"/>
      <c r="J39" s="42"/>
      <c r="K39" s="42"/>
      <c r="L39" s="42"/>
      <c r="M39" s="42"/>
      <c r="N39" s="42"/>
      <c r="O39" s="42"/>
      <c r="P39" s="42"/>
      <c r="Q39" s="42"/>
      <c r="R39" s="42"/>
      <c r="S39" s="42"/>
      <c r="T39" s="42"/>
      <c r="U39" s="42"/>
      <c r="V39" s="42"/>
      <c r="W39" s="42"/>
      <c r="X39" s="42"/>
      <c r="Y39" s="981"/>
    </row>
    <row r="40" spans="1:25">
      <c r="A40" s="985"/>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7"/>
    </row>
    <row r="41" spans="1:25">
      <c r="A41" s="980"/>
      <c r="B41" s="42"/>
      <c r="C41" s="42"/>
      <c r="D41" s="42"/>
      <c r="E41" s="42"/>
      <c r="F41" s="42"/>
      <c r="G41" s="42"/>
      <c r="H41" s="42"/>
      <c r="I41" s="42"/>
      <c r="J41" s="42"/>
      <c r="K41" s="42"/>
      <c r="L41" s="42"/>
      <c r="M41" s="42"/>
      <c r="N41" s="42"/>
      <c r="O41" s="59"/>
      <c r="P41" s="705"/>
      <c r="Q41" s="59" t="s">
        <v>1077</v>
      </c>
      <c r="R41" s="2294">
        <v>44287</v>
      </c>
      <c r="S41" s="2294"/>
      <c r="T41" s="2294"/>
      <c r="U41" s="2294"/>
      <c r="V41" s="2294"/>
      <c r="W41" s="2294"/>
      <c r="X41" s="2294"/>
      <c r="Y41" s="981"/>
    </row>
    <row r="42" spans="1:25">
      <c r="A42" s="980"/>
      <c r="B42" s="42"/>
      <c r="C42" s="42"/>
      <c r="D42" s="42"/>
      <c r="E42" s="42"/>
      <c r="F42" s="42"/>
      <c r="G42" s="42"/>
      <c r="H42" s="42"/>
      <c r="I42" s="42"/>
      <c r="J42" s="42"/>
      <c r="K42" s="42"/>
      <c r="L42" s="42"/>
      <c r="M42" s="42"/>
      <c r="N42" s="42"/>
      <c r="O42" s="42"/>
      <c r="P42" s="42"/>
      <c r="Q42" s="42"/>
      <c r="R42" s="42"/>
      <c r="S42" s="42"/>
      <c r="T42" s="42"/>
      <c r="U42" s="42"/>
      <c r="V42" s="42"/>
      <c r="W42" s="42"/>
      <c r="X42" s="42"/>
      <c r="Y42" s="981"/>
    </row>
    <row r="43" spans="1:25" ht="21">
      <c r="A43" s="2348" t="s">
        <v>1326</v>
      </c>
      <c r="B43" s="2349"/>
      <c r="C43" s="2349"/>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2350"/>
    </row>
    <row r="44" spans="1:25">
      <c r="A44" s="980"/>
      <c r="B44" s="42"/>
      <c r="C44" s="42"/>
      <c r="D44" s="42"/>
      <c r="E44" s="42"/>
      <c r="F44" s="42"/>
      <c r="G44" s="42"/>
      <c r="H44" s="42"/>
      <c r="I44" s="42"/>
      <c r="J44" s="42"/>
      <c r="K44" s="42"/>
      <c r="L44" s="42"/>
      <c r="M44" s="42"/>
      <c r="N44" s="42"/>
      <c r="O44" s="42"/>
      <c r="P44" s="42"/>
      <c r="Q44" s="42"/>
      <c r="R44" s="42"/>
      <c r="S44" s="42"/>
      <c r="T44" s="42"/>
      <c r="U44" s="42"/>
      <c r="V44" s="42"/>
      <c r="W44" s="42"/>
      <c r="X44" s="42"/>
      <c r="Y44" s="981"/>
    </row>
    <row r="45" spans="1:25">
      <c r="A45" s="980"/>
      <c r="B45" s="42" t="s">
        <v>1325</v>
      </c>
      <c r="C45" s="42"/>
      <c r="D45" s="42"/>
      <c r="E45" s="42"/>
      <c r="F45" s="42"/>
      <c r="G45" s="42"/>
      <c r="H45" s="42"/>
      <c r="I45" s="42"/>
      <c r="J45" s="42"/>
      <c r="K45" s="42"/>
      <c r="L45" s="42"/>
      <c r="M45" s="42"/>
      <c r="N45" s="42"/>
      <c r="O45" s="42"/>
      <c r="P45" s="42"/>
      <c r="Q45" s="42"/>
      <c r="R45" s="42"/>
      <c r="S45" s="42"/>
      <c r="T45" s="42"/>
      <c r="U45" s="42"/>
      <c r="V45" s="42"/>
      <c r="W45" s="42"/>
      <c r="X45" s="42"/>
      <c r="Y45" s="981"/>
    </row>
    <row r="46" spans="1:25">
      <c r="A46" s="980"/>
      <c r="B46" s="42"/>
      <c r="C46" s="42"/>
      <c r="D46" s="42"/>
      <c r="E46" s="42"/>
      <c r="F46" s="42"/>
      <c r="G46" s="42"/>
      <c r="H46" s="42"/>
      <c r="I46" s="42"/>
      <c r="J46" s="42"/>
      <c r="K46" s="42"/>
      <c r="L46" s="42"/>
      <c r="M46" s="42"/>
      <c r="N46" s="42"/>
      <c r="O46" s="42"/>
      <c r="P46" s="42"/>
      <c r="Q46" s="42"/>
      <c r="R46" s="42"/>
      <c r="S46" s="42"/>
      <c r="T46" s="42"/>
      <c r="U46" s="42"/>
      <c r="V46" s="42"/>
      <c r="W46" s="42"/>
      <c r="X46" s="42"/>
      <c r="Y46" s="981"/>
    </row>
    <row r="47" spans="1:25">
      <c r="A47" s="980"/>
      <c r="B47" s="42"/>
      <c r="C47" s="42"/>
      <c r="D47" s="42"/>
      <c r="E47" s="42"/>
      <c r="F47" s="42"/>
      <c r="G47" s="42"/>
      <c r="H47" s="42"/>
      <c r="I47" s="42"/>
      <c r="J47" s="42"/>
      <c r="K47" s="42"/>
      <c r="L47" s="42"/>
      <c r="M47" s="42"/>
      <c r="N47" s="42"/>
      <c r="O47" s="988"/>
      <c r="P47" s="988"/>
      <c r="Q47" s="988"/>
      <c r="R47" s="989" t="s">
        <v>1324</v>
      </c>
      <c r="S47" s="2343"/>
      <c r="T47" s="2343"/>
      <c r="U47" s="2343"/>
      <c r="V47" s="2343"/>
      <c r="W47" s="2343"/>
      <c r="X47" s="983" t="s">
        <v>702</v>
      </c>
      <c r="Y47" s="981"/>
    </row>
    <row r="48" spans="1:25">
      <c r="A48" s="982"/>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4"/>
    </row>
  </sheetData>
  <mergeCells count="97">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S12:W12"/>
    <mergeCell ref="B14:E14"/>
    <mergeCell ref="F14:I14"/>
    <mergeCell ref="J14:N14"/>
    <mergeCell ref="O14:S14"/>
    <mergeCell ref="T14:X14"/>
    <mergeCell ref="B11:C12"/>
    <mergeCell ref="D11:M12"/>
    <mergeCell ref="N12:R12"/>
    <mergeCell ref="Q10:X11"/>
    <mergeCell ref="A3:Y3"/>
    <mergeCell ref="A4:Y4"/>
    <mergeCell ref="R6:X6"/>
    <mergeCell ref="B8:E8"/>
    <mergeCell ref="F8:G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pageSetUpPr fitToPage="1"/>
  </sheetPr>
  <dimension ref="A1:Y48"/>
  <sheetViews>
    <sheetView view="pageBreakPreview" zoomScaleNormal="100" zoomScaleSheetLayoutView="100" workbookViewId="0"/>
  </sheetViews>
  <sheetFormatPr defaultColWidth="3.25" defaultRowHeight="13.5"/>
  <cols>
    <col min="1" max="16384" width="3.25" style="40"/>
  </cols>
  <sheetData>
    <row r="1" spans="1:25">
      <c r="A1" s="168" t="s">
        <v>1990</v>
      </c>
    </row>
    <row r="3" spans="1:25" ht="26.1" customHeight="1">
      <c r="A3" s="2336" t="s">
        <v>1341</v>
      </c>
      <c r="B3" s="2337"/>
      <c r="C3" s="2337"/>
      <c r="D3" s="2337"/>
      <c r="E3" s="2337"/>
      <c r="F3" s="2337"/>
      <c r="G3" s="2337"/>
      <c r="H3" s="2337"/>
      <c r="I3" s="2337"/>
      <c r="J3" s="2337"/>
      <c r="K3" s="2337"/>
      <c r="L3" s="2337"/>
      <c r="M3" s="2337"/>
      <c r="N3" s="2337"/>
      <c r="O3" s="2337"/>
      <c r="P3" s="2337"/>
      <c r="Q3" s="2337"/>
      <c r="R3" s="2337"/>
      <c r="S3" s="2337"/>
      <c r="T3" s="2337"/>
      <c r="U3" s="2337"/>
      <c r="V3" s="2337"/>
      <c r="W3" s="2337"/>
      <c r="X3" s="2337"/>
      <c r="Y3" s="2338"/>
    </row>
    <row r="4" spans="1:25" ht="26.1" customHeight="1">
      <c r="A4" s="2339" t="s">
        <v>1340</v>
      </c>
      <c r="B4" s="2340"/>
      <c r="C4" s="2340"/>
      <c r="D4" s="2340"/>
      <c r="E4" s="2340"/>
      <c r="F4" s="2340"/>
      <c r="G4" s="2340"/>
      <c r="H4" s="2340"/>
      <c r="I4" s="2340"/>
      <c r="J4" s="2340"/>
      <c r="K4" s="2340"/>
      <c r="L4" s="2340"/>
      <c r="M4" s="2340"/>
      <c r="N4" s="2340"/>
      <c r="O4" s="2340"/>
      <c r="P4" s="2340"/>
      <c r="Q4" s="2340"/>
      <c r="R4" s="2340"/>
      <c r="S4" s="2340"/>
      <c r="T4" s="2340"/>
      <c r="U4" s="2340"/>
      <c r="V4" s="2340"/>
      <c r="W4" s="2340"/>
      <c r="X4" s="2340"/>
      <c r="Y4" s="2341"/>
    </row>
    <row r="5" spans="1:25">
      <c r="A5" s="980"/>
      <c r="B5" s="42"/>
      <c r="C5" s="42"/>
      <c r="D5" s="42"/>
      <c r="E5" s="42"/>
      <c r="F5" s="42"/>
      <c r="G5" s="42"/>
      <c r="H5" s="42"/>
      <c r="I5" s="42"/>
      <c r="J5" s="42"/>
      <c r="K5" s="42"/>
      <c r="L5" s="42"/>
      <c r="M5" s="42"/>
      <c r="N5" s="42"/>
      <c r="O5" s="42"/>
      <c r="P5" s="42"/>
      <c r="Y5" s="981"/>
    </row>
    <row r="6" spans="1:25">
      <c r="A6" s="980"/>
      <c r="B6" s="42"/>
      <c r="C6" s="42"/>
      <c r="D6" s="42"/>
      <c r="E6" s="42"/>
      <c r="F6" s="42"/>
      <c r="G6" s="42"/>
      <c r="H6" s="42"/>
      <c r="I6" s="42"/>
      <c r="J6" s="42"/>
      <c r="K6" s="42"/>
      <c r="L6" s="42"/>
      <c r="M6" s="42"/>
      <c r="N6" s="42"/>
      <c r="Q6" s="59" t="s">
        <v>1077</v>
      </c>
      <c r="R6" s="2294" t="s">
        <v>2206</v>
      </c>
      <c r="S6" s="2294"/>
      <c r="T6" s="2294"/>
      <c r="U6" s="2294"/>
      <c r="V6" s="2294"/>
      <c r="W6" s="2294"/>
      <c r="X6" s="2294"/>
      <c r="Y6" s="981"/>
    </row>
    <row r="7" spans="1:25">
      <c r="A7" s="980"/>
      <c r="B7" s="42"/>
      <c r="C7" s="42"/>
      <c r="D7" s="42"/>
      <c r="E7" s="42"/>
      <c r="F7" s="42"/>
      <c r="G7" s="42"/>
      <c r="H7" s="42"/>
      <c r="I7" s="42"/>
      <c r="J7" s="42"/>
      <c r="K7" s="42"/>
      <c r="L7" s="42"/>
      <c r="M7" s="42"/>
      <c r="N7" s="42"/>
      <c r="O7" s="42"/>
      <c r="P7" s="42"/>
      <c r="Q7" s="42"/>
      <c r="R7" s="42"/>
      <c r="S7" s="42"/>
      <c r="T7" s="42"/>
      <c r="U7" s="42"/>
      <c r="V7" s="42"/>
      <c r="W7" s="42"/>
      <c r="X7" s="42"/>
      <c r="Y7" s="981"/>
    </row>
    <row r="8" spans="1:25">
      <c r="A8" s="980"/>
      <c r="B8" s="2342" t="s">
        <v>1339</v>
      </c>
      <c r="C8" s="2342"/>
      <c r="D8" s="2342"/>
      <c r="E8" s="2342"/>
      <c r="F8" s="2342"/>
      <c r="G8" s="2342"/>
      <c r="H8" s="42" t="s">
        <v>1345</v>
      </c>
      <c r="I8" s="42"/>
      <c r="J8" s="42"/>
      <c r="K8" s="42"/>
      <c r="L8" s="42"/>
      <c r="M8" s="42"/>
      <c r="N8" s="42"/>
      <c r="O8" s="42"/>
      <c r="P8" s="42"/>
      <c r="Q8" s="42"/>
      <c r="R8" s="42"/>
      <c r="S8" s="42"/>
      <c r="T8" s="42"/>
      <c r="U8" s="42"/>
      <c r="V8" s="42"/>
      <c r="W8" s="42"/>
      <c r="X8" s="42"/>
      <c r="Y8" s="981"/>
    </row>
    <row r="9" spans="1:25">
      <c r="A9" s="980"/>
      <c r="B9" s="42"/>
      <c r="C9" s="42"/>
      <c r="D9" s="42"/>
      <c r="E9" s="42"/>
      <c r="F9" s="42"/>
      <c r="G9" s="42"/>
      <c r="H9" s="42"/>
      <c r="I9" s="42"/>
      <c r="J9" s="42"/>
      <c r="K9" s="42"/>
      <c r="L9" s="42"/>
      <c r="M9" s="42"/>
      <c r="N9" s="42"/>
      <c r="O9" s="42"/>
      <c r="P9" s="42"/>
      <c r="Q9" s="42"/>
      <c r="R9" s="42"/>
      <c r="S9" s="42"/>
      <c r="T9" s="42"/>
      <c r="U9" s="42"/>
      <c r="V9" s="42"/>
      <c r="W9" s="42"/>
      <c r="X9" s="42"/>
      <c r="Y9" s="981"/>
    </row>
    <row r="10" spans="1:25">
      <c r="A10" s="980"/>
      <c r="B10" s="42"/>
      <c r="C10" s="42"/>
      <c r="D10" s="42"/>
      <c r="E10" s="42"/>
      <c r="F10" s="42"/>
      <c r="G10" s="42"/>
      <c r="H10" s="42"/>
      <c r="I10" s="42"/>
      <c r="J10" s="42"/>
      <c r="K10" s="42"/>
      <c r="L10" s="42"/>
      <c r="M10" s="42"/>
      <c r="N10" s="705"/>
      <c r="O10" s="705"/>
      <c r="P10" s="59" t="s">
        <v>1338</v>
      </c>
      <c r="Q10" s="2345" t="str">
        <f>+入力欄!D27</f>
        <v>株式会社　○○建設</v>
      </c>
      <c r="R10" s="2345"/>
      <c r="S10" s="2345"/>
      <c r="T10" s="2345"/>
      <c r="U10" s="2345"/>
      <c r="V10" s="2345"/>
      <c r="W10" s="2345"/>
      <c r="X10" s="2345"/>
      <c r="Y10" s="981"/>
    </row>
    <row r="11" spans="1:25">
      <c r="A11" s="980"/>
      <c r="B11" s="2120" t="s">
        <v>1075</v>
      </c>
      <c r="C11" s="2120"/>
      <c r="D11" s="2345" t="str">
        <f>+入力欄!D16</f>
        <v>○○○○○○工事（Ｒ６－１)</v>
      </c>
      <c r="E11" s="2345"/>
      <c r="F11" s="2345"/>
      <c r="G11" s="2345"/>
      <c r="H11" s="2345"/>
      <c r="I11" s="2345"/>
      <c r="J11" s="2345"/>
      <c r="K11" s="2345"/>
      <c r="L11" s="2345"/>
      <c r="M11" s="2345"/>
      <c r="Q11" s="2345"/>
      <c r="R11" s="2345"/>
      <c r="S11" s="2345"/>
      <c r="T11" s="2345"/>
      <c r="U11" s="2345"/>
      <c r="V11" s="2345"/>
      <c r="W11" s="2345"/>
      <c r="X11" s="2345"/>
      <c r="Y11" s="981"/>
    </row>
    <row r="12" spans="1:25">
      <c r="A12" s="980"/>
      <c r="B12" s="2344"/>
      <c r="C12" s="2344"/>
      <c r="D12" s="2346"/>
      <c r="E12" s="2346"/>
      <c r="F12" s="2346"/>
      <c r="G12" s="2346"/>
      <c r="H12" s="2346"/>
      <c r="I12" s="2346"/>
      <c r="J12" s="2346"/>
      <c r="K12" s="2346"/>
      <c r="L12" s="2346"/>
      <c r="M12" s="2346"/>
      <c r="N12" s="2347" t="s">
        <v>1337</v>
      </c>
      <c r="O12" s="2347"/>
      <c r="P12" s="2347"/>
      <c r="Q12" s="2347"/>
      <c r="R12" s="2347"/>
      <c r="S12" s="2343"/>
      <c r="T12" s="2343"/>
      <c r="U12" s="2343"/>
      <c r="V12" s="2343"/>
      <c r="W12" s="2343"/>
      <c r="X12" s="983"/>
      <c r="Y12" s="981"/>
    </row>
    <row r="13" spans="1:25">
      <c r="A13" s="980"/>
      <c r="B13" s="42"/>
      <c r="C13" s="42"/>
      <c r="D13" s="42"/>
      <c r="E13" s="42"/>
      <c r="F13" s="42"/>
      <c r="G13" s="42"/>
      <c r="H13" s="42"/>
      <c r="I13" s="42"/>
      <c r="J13" s="42"/>
      <c r="K13" s="42"/>
      <c r="L13" s="42"/>
      <c r="M13" s="42"/>
      <c r="N13" s="42"/>
      <c r="O13" s="42"/>
      <c r="P13" s="42"/>
      <c r="Q13" s="42"/>
      <c r="R13" s="42"/>
      <c r="S13" s="42"/>
      <c r="T13" s="42"/>
      <c r="U13" s="42"/>
      <c r="V13" s="42"/>
      <c r="W13" s="42"/>
      <c r="X13" s="42"/>
      <c r="Y13" s="981"/>
    </row>
    <row r="14" spans="1:25" ht="15.95" customHeight="1">
      <c r="A14" s="980"/>
      <c r="B14" s="2171" t="s">
        <v>1336</v>
      </c>
      <c r="C14" s="2171"/>
      <c r="D14" s="2171"/>
      <c r="E14" s="2171"/>
      <c r="F14" s="2171" t="s">
        <v>1335</v>
      </c>
      <c r="G14" s="2171"/>
      <c r="H14" s="2171"/>
      <c r="I14" s="2171"/>
      <c r="J14" s="2171" t="s">
        <v>1329</v>
      </c>
      <c r="K14" s="2171"/>
      <c r="L14" s="2171"/>
      <c r="M14" s="2171"/>
      <c r="N14" s="2171"/>
      <c r="O14" s="2171" t="s">
        <v>1334</v>
      </c>
      <c r="P14" s="2171"/>
      <c r="Q14" s="2171"/>
      <c r="R14" s="2171"/>
      <c r="S14" s="2171"/>
      <c r="T14" s="2171" t="s">
        <v>1333</v>
      </c>
      <c r="U14" s="2171"/>
      <c r="V14" s="2171"/>
      <c r="W14" s="2171"/>
      <c r="X14" s="2171"/>
      <c r="Y14" s="981"/>
    </row>
    <row r="15" spans="1:25" ht="15.95" customHeight="1">
      <c r="A15" s="980"/>
      <c r="B15" s="2176"/>
      <c r="C15" s="2176"/>
      <c r="D15" s="2176"/>
      <c r="E15" s="2176"/>
      <c r="F15" s="2176"/>
      <c r="G15" s="2176"/>
      <c r="H15" s="2176"/>
      <c r="I15" s="2176"/>
      <c r="J15" s="2176"/>
      <c r="K15" s="2176"/>
      <c r="L15" s="2176"/>
      <c r="M15" s="2176"/>
      <c r="N15" s="2176"/>
      <c r="O15" s="2176"/>
      <c r="P15" s="2176"/>
      <c r="Q15" s="2176"/>
      <c r="R15" s="2176"/>
      <c r="S15" s="2176"/>
      <c r="T15" s="2176"/>
      <c r="U15" s="2176"/>
      <c r="V15" s="2176"/>
      <c r="W15" s="2176"/>
      <c r="X15" s="2176"/>
      <c r="Y15" s="981"/>
    </row>
    <row r="16" spans="1:25" ht="15.95" customHeight="1">
      <c r="A16" s="980"/>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6"/>
      <c r="Y16" s="981"/>
    </row>
    <row r="17" spans="1:25" ht="15.95" customHeight="1">
      <c r="A17" s="980"/>
      <c r="B17" s="2176"/>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981"/>
    </row>
    <row r="18" spans="1:25" ht="15.95" customHeight="1">
      <c r="A18" s="980"/>
      <c r="B18" s="2176"/>
      <c r="C18" s="2176"/>
      <c r="D18" s="2176"/>
      <c r="E18" s="2176"/>
      <c r="F18" s="2176"/>
      <c r="G18" s="2176"/>
      <c r="H18" s="2176"/>
      <c r="I18" s="2176"/>
      <c r="J18" s="2176"/>
      <c r="K18" s="2176"/>
      <c r="L18" s="2176"/>
      <c r="M18" s="2176"/>
      <c r="N18" s="2176"/>
      <c r="O18" s="2176"/>
      <c r="P18" s="2176"/>
      <c r="Q18" s="2176"/>
      <c r="R18" s="2176"/>
      <c r="S18" s="2176"/>
      <c r="T18" s="2176"/>
      <c r="U18" s="2176"/>
      <c r="V18" s="2176"/>
      <c r="W18" s="2176"/>
      <c r="X18" s="2176"/>
      <c r="Y18" s="981"/>
    </row>
    <row r="19" spans="1:25" ht="15.95" customHeight="1">
      <c r="A19" s="980"/>
      <c r="B19" s="2176"/>
      <c r="C19" s="2176"/>
      <c r="D19" s="2176"/>
      <c r="E19" s="2176"/>
      <c r="F19" s="2176"/>
      <c r="G19" s="2176"/>
      <c r="H19" s="2176"/>
      <c r="I19" s="2176"/>
      <c r="J19" s="2176"/>
      <c r="K19" s="2176"/>
      <c r="L19" s="2176"/>
      <c r="M19" s="2176"/>
      <c r="N19" s="2176"/>
      <c r="O19" s="2176"/>
      <c r="P19" s="2176"/>
      <c r="Q19" s="2176"/>
      <c r="R19" s="2176"/>
      <c r="S19" s="2176"/>
      <c r="T19" s="2176"/>
      <c r="U19" s="2176"/>
      <c r="V19" s="2176"/>
      <c r="W19" s="2176"/>
      <c r="X19" s="2176"/>
      <c r="Y19" s="981"/>
    </row>
    <row r="20" spans="1:25" ht="15.95" customHeight="1">
      <c r="A20" s="980"/>
      <c r="B20" s="2176"/>
      <c r="C20" s="2176"/>
      <c r="D20" s="2176"/>
      <c r="E20" s="2176"/>
      <c r="F20" s="2176"/>
      <c r="G20" s="2176"/>
      <c r="H20" s="2176"/>
      <c r="I20" s="2176"/>
      <c r="J20" s="2176"/>
      <c r="K20" s="2176"/>
      <c r="L20" s="2176"/>
      <c r="M20" s="2176"/>
      <c r="N20" s="2176"/>
      <c r="O20" s="2176"/>
      <c r="P20" s="2176"/>
      <c r="Q20" s="2176"/>
      <c r="R20" s="2176"/>
      <c r="S20" s="2176"/>
      <c r="T20" s="2176"/>
      <c r="U20" s="2176"/>
      <c r="V20" s="2176"/>
      <c r="W20" s="2176"/>
      <c r="X20" s="2176"/>
      <c r="Y20" s="981"/>
    </row>
    <row r="21" spans="1:25" ht="15.95" customHeight="1">
      <c r="A21" s="980"/>
      <c r="B21" s="2176"/>
      <c r="C21" s="2176"/>
      <c r="D21" s="2176"/>
      <c r="E21" s="2176"/>
      <c r="F21" s="2176"/>
      <c r="G21" s="2176"/>
      <c r="H21" s="2176"/>
      <c r="I21" s="2176"/>
      <c r="J21" s="2176"/>
      <c r="K21" s="2176"/>
      <c r="L21" s="2176"/>
      <c r="M21" s="2176"/>
      <c r="N21" s="2176"/>
      <c r="O21" s="2176"/>
      <c r="P21" s="2176"/>
      <c r="Q21" s="2176"/>
      <c r="R21" s="2176"/>
      <c r="S21" s="2176"/>
      <c r="T21" s="2176"/>
      <c r="U21" s="2176"/>
      <c r="V21" s="2176"/>
      <c r="W21" s="2176"/>
      <c r="X21" s="2176"/>
      <c r="Y21" s="981"/>
    </row>
    <row r="22" spans="1:25" ht="15.95" customHeight="1">
      <c r="A22" s="980"/>
      <c r="B22" s="2176"/>
      <c r="C22" s="2176"/>
      <c r="D22" s="2176"/>
      <c r="E22" s="2176"/>
      <c r="F22" s="2176"/>
      <c r="G22" s="2176"/>
      <c r="H22" s="2176"/>
      <c r="I22" s="2176"/>
      <c r="J22" s="2176"/>
      <c r="K22" s="2176"/>
      <c r="L22" s="2176"/>
      <c r="M22" s="2176"/>
      <c r="N22" s="2176"/>
      <c r="O22" s="2176"/>
      <c r="P22" s="2176"/>
      <c r="Q22" s="2176"/>
      <c r="R22" s="2176"/>
      <c r="S22" s="2176"/>
      <c r="T22" s="2176"/>
      <c r="U22" s="2176"/>
      <c r="V22" s="2176"/>
      <c r="W22" s="2176"/>
      <c r="X22" s="2176"/>
      <c r="Y22" s="981"/>
    </row>
    <row r="23" spans="1:25">
      <c r="A23" s="980"/>
      <c r="B23" s="42"/>
      <c r="C23" s="42"/>
      <c r="D23" s="42"/>
      <c r="E23" s="42"/>
      <c r="F23" s="42"/>
      <c r="G23" s="42"/>
      <c r="H23" s="42"/>
      <c r="I23" s="42"/>
      <c r="J23" s="42"/>
      <c r="K23" s="42"/>
      <c r="L23" s="42"/>
      <c r="M23" s="42"/>
      <c r="N23" s="42"/>
      <c r="O23" s="42"/>
      <c r="P23" s="42"/>
      <c r="Q23" s="42"/>
      <c r="R23" s="42"/>
      <c r="S23" s="42"/>
      <c r="T23" s="42"/>
      <c r="U23" s="42"/>
      <c r="V23" s="42"/>
      <c r="W23" s="42"/>
      <c r="X23" s="42"/>
      <c r="Y23" s="981"/>
    </row>
    <row r="24" spans="1:25">
      <c r="A24" s="985"/>
      <c r="B24" s="986"/>
      <c r="C24" s="986"/>
      <c r="D24" s="986"/>
      <c r="E24" s="986"/>
      <c r="F24" s="986"/>
      <c r="G24" s="986"/>
      <c r="H24" s="986"/>
      <c r="I24" s="986"/>
      <c r="J24" s="986"/>
      <c r="K24" s="986"/>
      <c r="L24" s="986"/>
      <c r="M24" s="986"/>
      <c r="N24" s="986"/>
      <c r="O24" s="986"/>
      <c r="P24" s="986"/>
      <c r="Q24" s="986"/>
      <c r="R24" s="986"/>
      <c r="S24" s="986"/>
      <c r="T24" s="986"/>
      <c r="U24" s="986"/>
      <c r="V24" s="986"/>
      <c r="W24" s="986"/>
      <c r="X24" s="986"/>
      <c r="Y24" s="987"/>
    </row>
    <row r="25" spans="1:25">
      <c r="A25" s="980"/>
      <c r="B25" s="42"/>
      <c r="C25" s="42"/>
      <c r="D25" s="42"/>
      <c r="E25" s="42"/>
      <c r="F25" s="42"/>
      <c r="G25" s="42"/>
      <c r="H25" s="42"/>
      <c r="I25" s="42"/>
      <c r="J25" s="42"/>
      <c r="K25" s="42"/>
      <c r="L25" s="42"/>
      <c r="M25" s="42"/>
      <c r="N25" s="42"/>
      <c r="O25" s="59"/>
      <c r="P25" s="705"/>
      <c r="Q25" s="59" t="s">
        <v>1077</v>
      </c>
      <c r="R25" s="2294">
        <v>44287</v>
      </c>
      <c r="S25" s="2294"/>
      <c r="T25" s="2294"/>
      <c r="U25" s="2294"/>
      <c r="V25" s="2294"/>
      <c r="W25" s="2294"/>
      <c r="X25" s="2294"/>
      <c r="Y25" s="981"/>
    </row>
    <row r="26" spans="1:25">
      <c r="A26" s="980"/>
      <c r="B26" s="42"/>
      <c r="C26" s="42"/>
      <c r="D26" s="42"/>
      <c r="E26" s="42"/>
      <c r="F26" s="42"/>
      <c r="G26" s="42"/>
      <c r="H26" s="42"/>
      <c r="I26" s="42"/>
      <c r="J26" s="42"/>
      <c r="K26" s="42"/>
      <c r="L26" s="42"/>
      <c r="M26" s="42"/>
      <c r="N26" s="42"/>
      <c r="O26" s="42"/>
      <c r="P26" s="42"/>
      <c r="Q26" s="42"/>
      <c r="R26" s="42"/>
      <c r="S26" s="42"/>
      <c r="T26" s="42"/>
      <c r="U26" s="42"/>
      <c r="V26" s="42"/>
      <c r="W26" s="42"/>
      <c r="X26" s="42"/>
      <c r="Y26" s="981"/>
    </row>
    <row r="27" spans="1:25" ht="26.1" customHeight="1">
      <c r="A27" s="2348" t="s">
        <v>1332</v>
      </c>
      <c r="B27" s="2349"/>
      <c r="C27" s="2349"/>
      <c r="D27" s="2349"/>
      <c r="E27" s="2349"/>
      <c r="F27" s="2349"/>
      <c r="G27" s="2349"/>
      <c r="H27" s="2349"/>
      <c r="I27" s="2349"/>
      <c r="J27" s="2349"/>
      <c r="K27" s="2349"/>
      <c r="L27" s="2349"/>
      <c r="M27" s="2349"/>
      <c r="N27" s="2349"/>
      <c r="O27" s="2349"/>
      <c r="P27" s="2349"/>
      <c r="Q27" s="2349"/>
      <c r="R27" s="2349"/>
      <c r="S27" s="2349"/>
      <c r="T27" s="2349"/>
      <c r="U27" s="2349"/>
      <c r="V27" s="2349"/>
      <c r="W27" s="2349"/>
      <c r="X27" s="2349"/>
      <c r="Y27" s="2350"/>
    </row>
    <row r="28" spans="1:25">
      <c r="A28" s="980"/>
      <c r="B28" s="42"/>
      <c r="C28" s="42"/>
      <c r="D28" s="42"/>
      <c r="E28" s="42"/>
      <c r="F28" s="42"/>
      <c r="G28" s="42"/>
      <c r="H28" s="42"/>
      <c r="I28" s="42"/>
      <c r="J28" s="42"/>
      <c r="K28" s="42"/>
      <c r="L28" s="42"/>
      <c r="M28" s="42"/>
      <c r="N28" s="42"/>
      <c r="O28" s="42"/>
      <c r="P28" s="42"/>
      <c r="Q28" s="42"/>
      <c r="R28" s="42"/>
      <c r="S28" s="42"/>
      <c r="T28" s="42"/>
      <c r="U28" s="42"/>
      <c r="V28" s="42"/>
      <c r="W28" s="42"/>
      <c r="X28" s="42"/>
      <c r="Y28" s="981"/>
    </row>
    <row r="29" spans="1:25">
      <c r="A29" s="2297" t="s">
        <v>2253</v>
      </c>
      <c r="B29" s="2120"/>
      <c r="C29" s="2120"/>
      <c r="D29" s="2120"/>
      <c r="E29" s="2120"/>
      <c r="F29" s="2120"/>
      <c r="G29" s="2120"/>
      <c r="H29" s="2120"/>
      <c r="I29" s="2120"/>
      <c r="J29" s="2120"/>
      <c r="K29" s="2120"/>
      <c r="L29" s="2120"/>
      <c r="M29" s="2120"/>
      <c r="N29" s="2120"/>
      <c r="O29" s="2120"/>
      <c r="P29" s="2120"/>
      <c r="Q29" s="2120"/>
      <c r="R29" s="2120"/>
      <c r="S29" s="2120"/>
      <c r="T29" s="2120"/>
      <c r="U29" s="2120"/>
      <c r="V29" s="2120"/>
      <c r="W29" s="2120"/>
      <c r="X29" s="2120"/>
      <c r="Y29" s="2298"/>
    </row>
    <row r="30" spans="1:25">
      <c r="A30" s="980"/>
      <c r="B30" s="42"/>
      <c r="C30" s="42"/>
      <c r="D30" s="42"/>
      <c r="E30" s="42"/>
      <c r="F30" s="42"/>
      <c r="G30" s="42"/>
      <c r="H30" s="42"/>
      <c r="I30" s="42"/>
      <c r="J30" s="42"/>
      <c r="K30" s="42"/>
      <c r="L30" s="42"/>
      <c r="M30" s="42"/>
      <c r="N30" s="42"/>
      <c r="O30" s="42"/>
      <c r="P30" s="705"/>
      <c r="Q30" s="705"/>
      <c r="R30" s="705"/>
      <c r="S30" s="59" t="s">
        <v>1324</v>
      </c>
      <c r="T30" s="2125"/>
      <c r="U30" s="2125"/>
      <c r="V30" s="2125"/>
      <c r="W30" s="2125"/>
      <c r="X30" s="2125"/>
      <c r="Y30" s="981"/>
    </row>
    <row r="31" spans="1:25">
      <c r="A31" s="980"/>
      <c r="B31" s="42"/>
      <c r="C31" s="42"/>
      <c r="D31" s="42"/>
      <c r="E31" s="42"/>
      <c r="F31" s="42"/>
      <c r="G31" s="42"/>
      <c r="H31" s="42"/>
      <c r="I31" s="42"/>
      <c r="J31" s="42"/>
      <c r="K31" s="42"/>
      <c r="L31" s="42"/>
      <c r="M31" s="42"/>
      <c r="N31" s="42"/>
      <c r="O31" s="42"/>
      <c r="P31" s="42"/>
      <c r="Q31" s="42"/>
      <c r="R31" s="42"/>
      <c r="S31" s="42"/>
      <c r="T31" s="42"/>
      <c r="U31" s="42"/>
      <c r="V31" s="42"/>
      <c r="W31" s="42"/>
      <c r="X31" s="42"/>
      <c r="Y31" s="981"/>
    </row>
    <row r="32" spans="1:25" ht="15.95" customHeight="1">
      <c r="A32" s="980"/>
      <c r="B32" s="2171" t="s">
        <v>1331</v>
      </c>
      <c r="C32" s="2171"/>
      <c r="D32" s="2171"/>
      <c r="E32" s="2171"/>
      <c r="F32" s="2171" t="s">
        <v>1330</v>
      </c>
      <c r="G32" s="2171"/>
      <c r="H32" s="2171"/>
      <c r="I32" s="2171"/>
      <c r="J32" s="2171" t="s">
        <v>1329</v>
      </c>
      <c r="K32" s="2171"/>
      <c r="L32" s="2171"/>
      <c r="M32" s="2171"/>
      <c r="N32" s="2171"/>
      <c r="O32" s="2171" t="s">
        <v>1344</v>
      </c>
      <c r="P32" s="2171"/>
      <c r="Q32" s="2171"/>
      <c r="R32" s="2171"/>
      <c r="S32" s="2171"/>
      <c r="T32" s="2171" t="s">
        <v>1343</v>
      </c>
      <c r="U32" s="2171"/>
      <c r="V32" s="2171"/>
      <c r="W32" s="2171"/>
      <c r="X32" s="2171"/>
      <c r="Y32" s="981"/>
    </row>
    <row r="33" spans="1:25" ht="15.95" customHeight="1">
      <c r="A33" s="980"/>
      <c r="B33" s="2176"/>
      <c r="C33" s="2176"/>
      <c r="D33" s="2176"/>
      <c r="E33" s="2176"/>
      <c r="F33" s="2176"/>
      <c r="G33" s="2176"/>
      <c r="H33" s="2176"/>
      <c r="I33" s="2176"/>
      <c r="J33" s="2176"/>
      <c r="K33" s="2176"/>
      <c r="L33" s="2176"/>
      <c r="M33" s="2176"/>
      <c r="N33" s="2176"/>
      <c r="O33" s="2176"/>
      <c r="P33" s="2176"/>
      <c r="Q33" s="2176"/>
      <c r="R33" s="2176"/>
      <c r="S33" s="2176"/>
      <c r="T33" s="2176"/>
      <c r="U33" s="2176"/>
      <c r="V33" s="2176"/>
      <c r="W33" s="2176"/>
      <c r="X33" s="2176"/>
      <c r="Y33" s="981"/>
    </row>
    <row r="34" spans="1:25" ht="15.95" customHeight="1">
      <c r="A34" s="980"/>
      <c r="B34" s="2176"/>
      <c r="C34" s="2176"/>
      <c r="D34" s="2176"/>
      <c r="E34" s="2176"/>
      <c r="F34" s="2176"/>
      <c r="G34" s="2176"/>
      <c r="H34" s="2176"/>
      <c r="I34" s="2176"/>
      <c r="J34" s="2176"/>
      <c r="K34" s="2176"/>
      <c r="L34" s="2176"/>
      <c r="M34" s="2176"/>
      <c r="N34" s="2176"/>
      <c r="O34" s="2176"/>
      <c r="P34" s="2176"/>
      <c r="Q34" s="2176"/>
      <c r="R34" s="2176"/>
      <c r="S34" s="2176"/>
      <c r="T34" s="2176"/>
      <c r="U34" s="2176"/>
      <c r="V34" s="2176"/>
      <c r="W34" s="2176"/>
      <c r="X34" s="2176"/>
      <c r="Y34" s="981"/>
    </row>
    <row r="35" spans="1:25" ht="15.95" customHeight="1">
      <c r="A35" s="980"/>
      <c r="B35" s="2176"/>
      <c r="C35" s="2176"/>
      <c r="D35" s="2176"/>
      <c r="E35" s="2176"/>
      <c r="F35" s="2176"/>
      <c r="G35" s="2176"/>
      <c r="H35" s="2176"/>
      <c r="I35" s="2176"/>
      <c r="J35" s="2176"/>
      <c r="K35" s="2176"/>
      <c r="L35" s="2176"/>
      <c r="M35" s="2176"/>
      <c r="N35" s="2176"/>
      <c r="O35" s="2176"/>
      <c r="P35" s="2176"/>
      <c r="Q35" s="2176"/>
      <c r="R35" s="2176"/>
      <c r="S35" s="2176"/>
      <c r="T35" s="2176"/>
      <c r="U35" s="2176"/>
      <c r="V35" s="2176"/>
      <c r="W35" s="2176"/>
      <c r="X35" s="2176"/>
      <c r="Y35" s="981"/>
    </row>
    <row r="36" spans="1:25" ht="15.95" customHeight="1">
      <c r="A36" s="980"/>
      <c r="B36" s="2176"/>
      <c r="C36" s="2176"/>
      <c r="D36" s="2176"/>
      <c r="E36" s="2176"/>
      <c r="F36" s="2176"/>
      <c r="G36" s="2176"/>
      <c r="H36" s="2176"/>
      <c r="I36" s="2176"/>
      <c r="J36" s="2176"/>
      <c r="K36" s="2176"/>
      <c r="L36" s="2176"/>
      <c r="M36" s="2176"/>
      <c r="N36" s="2176"/>
      <c r="O36" s="2176"/>
      <c r="P36" s="2176"/>
      <c r="Q36" s="2176"/>
      <c r="R36" s="2176"/>
      <c r="S36" s="2176"/>
      <c r="T36" s="2176"/>
      <c r="U36" s="2176"/>
      <c r="V36" s="2176"/>
      <c r="W36" s="2176"/>
      <c r="X36" s="2176"/>
      <c r="Y36" s="981"/>
    </row>
    <row r="37" spans="1:25" ht="15.95" customHeight="1">
      <c r="A37" s="980"/>
      <c r="B37" s="2176"/>
      <c r="C37" s="2176"/>
      <c r="D37" s="2176"/>
      <c r="E37" s="2176"/>
      <c r="F37" s="2176"/>
      <c r="G37" s="2176"/>
      <c r="H37" s="2176"/>
      <c r="I37" s="2176"/>
      <c r="J37" s="2176"/>
      <c r="K37" s="2176"/>
      <c r="L37" s="2176"/>
      <c r="M37" s="2176"/>
      <c r="N37" s="2176"/>
      <c r="O37" s="2176"/>
      <c r="P37" s="2176"/>
      <c r="Q37" s="2176"/>
      <c r="R37" s="2176"/>
      <c r="S37" s="2176"/>
      <c r="T37" s="2176"/>
      <c r="U37" s="2176"/>
      <c r="V37" s="2176"/>
      <c r="W37" s="2176"/>
      <c r="X37" s="2176"/>
      <c r="Y37" s="981"/>
    </row>
    <row r="38" spans="1:25" ht="15.95" customHeight="1">
      <c r="A38" s="980"/>
      <c r="B38" s="2176"/>
      <c r="C38" s="2176"/>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981"/>
    </row>
    <row r="39" spans="1:25">
      <c r="A39" s="980"/>
      <c r="B39" s="42"/>
      <c r="C39" s="42"/>
      <c r="D39" s="42"/>
      <c r="E39" s="42"/>
      <c r="F39" s="42"/>
      <c r="G39" s="42"/>
      <c r="H39" s="42"/>
      <c r="I39" s="42"/>
      <c r="J39" s="42"/>
      <c r="K39" s="42"/>
      <c r="L39" s="42"/>
      <c r="M39" s="42"/>
      <c r="N39" s="42"/>
      <c r="O39" s="42"/>
      <c r="P39" s="42"/>
      <c r="Q39" s="42"/>
      <c r="R39" s="42"/>
      <c r="S39" s="42"/>
      <c r="T39" s="42"/>
      <c r="U39" s="42"/>
      <c r="V39" s="42"/>
      <c r="W39" s="42"/>
      <c r="X39" s="42"/>
      <c r="Y39" s="981"/>
    </row>
    <row r="40" spans="1:25">
      <c r="A40" s="985"/>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7"/>
    </row>
    <row r="41" spans="1:25">
      <c r="A41" s="980"/>
      <c r="B41" s="42"/>
      <c r="C41" s="42"/>
      <c r="D41" s="42"/>
      <c r="E41" s="42"/>
      <c r="F41" s="42"/>
      <c r="G41" s="42"/>
      <c r="H41" s="42"/>
      <c r="I41" s="42"/>
      <c r="J41" s="42"/>
      <c r="K41" s="42"/>
      <c r="L41" s="42"/>
      <c r="M41" s="42"/>
      <c r="N41" s="42"/>
      <c r="O41" s="59"/>
      <c r="P41" s="705"/>
      <c r="Q41" s="59" t="s">
        <v>1077</v>
      </c>
      <c r="R41" s="2294">
        <v>44287</v>
      </c>
      <c r="S41" s="2294"/>
      <c r="T41" s="2294"/>
      <c r="U41" s="2294"/>
      <c r="V41" s="2294"/>
      <c r="W41" s="2294"/>
      <c r="X41" s="2294"/>
      <c r="Y41" s="981"/>
    </row>
    <row r="42" spans="1:25">
      <c r="A42" s="980"/>
      <c r="B42" s="42"/>
      <c r="C42" s="42"/>
      <c r="D42" s="42"/>
      <c r="E42" s="42"/>
      <c r="F42" s="42"/>
      <c r="G42" s="42"/>
      <c r="H42" s="42"/>
      <c r="I42" s="42"/>
      <c r="J42" s="42"/>
      <c r="K42" s="42"/>
      <c r="L42" s="42"/>
      <c r="M42" s="42"/>
      <c r="N42" s="42"/>
      <c r="O42" s="42"/>
      <c r="P42" s="42"/>
      <c r="Q42" s="42"/>
      <c r="R42" s="42"/>
      <c r="S42" s="42"/>
      <c r="T42" s="42"/>
      <c r="U42" s="42"/>
      <c r="V42" s="42"/>
      <c r="W42" s="42"/>
      <c r="X42" s="42"/>
      <c r="Y42" s="981"/>
    </row>
    <row r="43" spans="1:25" ht="21">
      <c r="A43" s="2348" t="s">
        <v>1326</v>
      </c>
      <c r="B43" s="2349"/>
      <c r="C43" s="2349"/>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2350"/>
    </row>
    <row r="44" spans="1:25">
      <c r="A44" s="980"/>
      <c r="B44" s="42"/>
      <c r="C44" s="42"/>
      <c r="D44" s="42"/>
      <c r="E44" s="42"/>
      <c r="F44" s="42"/>
      <c r="G44" s="42"/>
      <c r="H44" s="42"/>
      <c r="I44" s="42"/>
      <c r="J44" s="42"/>
      <c r="K44" s="42"/>
      <c r="L44" s="42"/>
      <c r="M44" s="42"/>
      <c r="N44" s="42"/>
      <c r="O44" s="42"/>
      <c r="P44" s="42"/>
      <c r="Q44" s="42"/>
      <c r="R44" s="42"/>
      <c r="S44" s="42"/>
      <c r="T44" s="42"/>
      <c r="U44" s="42"/>
      <c r="V44" s="42"/>
      <c r="W44" s="42"/>
      <c r="X44" s="42"/>
      <c r="Y44" s="981"/>
    </row>
    <row r="45" spans="1:25">
      <c r="A45" s="980"/>
      <c r="B45" s="42" t="s">
        <v>1342</v>
      </c>
      <c r="C45" s="42"/>
      <c r="D45" s="42"/>
      <c r="E45" s="42"/>
      <c r="F45" s="42"/>
      <c r="G45" s="42"/>
      <c r="H45" s="42"/>
      <c r="I45" s="42"/>
      <c r="J45" s="42"/>
      <c r="K45" s="42"/>
      <c r="L45" s="42"/>
      <c r="M45" s="42"/>
      <c r="N45" s="42"/>
      <c r="O45" s="42"/>
      <c r="P45" s="42"/>
      <c r="Q45" s="42"/>
      <c r="R45" s="42"/>
      <c r="S45" s="42"/>
      <c r="T45" s="42"/>
      <c r="U45" s="42"/>
      <c r="V45" s="42"/>
      <c r="W45" s="42"/>
      <c r="X45" s="42"/>
      <c r="Y45" s="981"/>
    </row>
    <row r="46" spans="1:25">
      <c r="A46" s="980"/>
      <c r="B46" s="42"/>
      <c r="C46" s="42"/>
      <c r="D46" s="42"/>
      <c r="E46" s="42"/>
      <c r="F46" s="42"/>
      <c r="G46" s="42"/>
      <c r="H46" s="42"/>
      <c r="I46" s="42"/>
      <c r="J46" s="42"/>
      <c r="K46" s="42"/>
      <c r="L46" s="42"/>
      <c r="M46" s="42"/>
      <c r="N46" s="42"/>
      <c r="O46" s="42"/>
      <c r="P46" s="42"/>
      <c r="Q46" s="42"/>
      <c r="R46" s="42"/>
      <c r="S46" s="42"/>
      <c r="T46" s="42"/>
      <c r="U46" s="42"/>
      <c r="V46" s="42"/>
      <c r="W46" s="42"/>
      <c r="X46" s="42"/>
      <c r="Y46" s="981"/>
    </row>
    <row r="47" spans="1:25">
      <c r="A47" s="980"/>
      <c r="B47" s="42"/>
      <c r="C47" s="42"/>
      <c r="D47" s="42"/>
      <c r="E47" s="42"/>
      <c r="F47" s="42"/>
      <c r="G47" s="42"/>
      <c r="H47" s="42"/>
      <c r="I47" s="42"/>
      <c r="J47" s="42"/>
      <c r="K47" s="42"/>
      <c r="L47" s="42"/>
      <c r="M47" s="42"/>
      <c r="N47" s="42"/>
      <c r="O47" s="988"/>
      <c r="P47" s="988"/>
      <c r="Q47" s="988"/>
      <c r="R47" s="989" t="s">
        <v>1324</v>
      </c>
      <c r="S47" s="2343"/>
      <c r="T47" s="2343"/>
      <c r="U47" s="2343"/>
      <c r="V47" s="2343"/>
      <c r="W47" s="2343"/>
      <c r="X47" s="983"/>
      <c r="Y47" s="981"/>
    </row>
    <row r="48" spans="1:25">
      <c r="A48" s="982"/>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4"/>
    </row>
  </sheetData>
  <mergeCells count="97">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B11:C12"/>
    <mergeCell ref="D11:M12"/>
    <mergeCell ref="N12:R12"/>
    <mergeCell ref="Q10:X11"/>
    <mergeCell ref="S12:W12"/>
    <mergeCell ref="B14:E14"/>
    <mergeCell ref="F14:I14"/>
    <mergeCell ref="J14:N14"/>
    <mergeCell ref="O14:S14"/>
    <mergeCell ref="T14:X14"/>
    <mergeCell ref="A3:Y3"/>
    <mergeCell ref="A4:Y4"/>
    <mergeCell ref="R6:X6"/>
    <mergeCell ref="B8:E8"/>
    <mergeCell ref="F8:G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F41"/>
  <sheetViews>
    <sheetView view="pageBreakPreview" zoomScaleNormal="100" zoomScaleSheetLayoutView="100" workbookViewId="0">
      <selection activeCell="I22" sqref="I22"/>
    </sheetView>
  </sheetViews>
  <sheetFormatPr defaultRowHeight="13.5"/>
  <cols>
    <col min="1" max="25" width="3.125" style="991" customWidth="1"/>
    <col min="26" max="26" width="9" style="991"/>
    <col min="27" max="27" width="21.875" style="991" bestFit="1" customWidth="1"/>
    <col min="28" max="16384" width="9" style="991"/>
  </cols>
  <sheetData>
    <row r="1" spans="1:32">
      <c r="A1" s="168" t="s">
        <v>2009</v>
      </c>
    </row>
    <row r="3" spans="1:32" ht="21">
      <c r="M3" s="992" t="s">
        <v>1191</v>
      </c>
    </row>
    <row r="4" spans="1:32" ht="13.5" customHeight="1">
      <c r="M4" s="992"/>
    </row>
    <row r="6" spans="1:32" s="41" customFormat="1" ht="17.100000000000001" customHeight="1">
      <c r="A6" s="2373" t="s">
        <v>1187</v>
      </c>
      <c r="B6" s="2374"/>
      <c r="C6" s="2375"/>
      <c r="D6" s="2373" t="s">
        <v>1190</v>
      </c>
      <c r="E6" s="2374"/>
      <c r="F6" s="2375"/>
      <c r="G6" s="2373" t="s">
        <v>1189</v>
      </c>
      <c r="H6" s="2374"/>
      <c r="I6" s="2375"/>
      <c r="T6" s="2373" t="s">
        <v>1188</v>
      </c>
      <c r="U6" s="2374"/>
      <c r="V6" s="2375"/>
      <c r="W6" s="2373" t="s">
        <v>1187</v>
      </c>
      <c r="X6" s="2374"/>
      <c r="Y6" s="2375"/>
      <c r="AA6" s="40"/>
      <c r="AB6" s="40"/>
      <c r="AC6" s="40"/>
      <c r="AD6" s="40"/>
      <c r="AE6" s="40"/>
    </row>
    <row r="7" spans="1:32" s="41" customFormat="1" ht="17.100000000000001" customHeight="1">
      <c r="A7" s="2297"/>
      <c r="B7" s="2120"/>
      <c r="C7" s="2298"/>
      <c r="D7" s="2297"/>
      <c r="E7" s="2120"/>
      <c r="F7" s="2298"/>
      <c r="G7" s="2297"/>
      <c r="H7" s="2120"/>
      <c r="I7" s="2298"/>
      <c r="T7" s="2297"/>
      <c r="U7" s="2120"/>
      <c r="V7" s="2298"/>
      <c r="W7" s="2297" t="s">
        <v>1186</v>
      </c>
      <c r="X7" s="2120"/>
      <c r="Y7" s="2298"/>
      <c r="Z7" s="40"/>
      <c r="AA7" s="40"/>
      <c r="AB7" s="40"/>
      <c r="AC7" s="40"/>
      <c r="AD7" s="40"/>
      <c r="AE7" s="40"/>
      <c r="AF7" s="40"/>
    </row>
    <row r="8" spans="1:32" s="41" customFormat="1" ht="17.100000000000001" customHeight="1">
      <c r="A8" s="2371" t="s">
        <v>1185</v>
      </c>
      <c r="B8" s="2344"/>
      <c r="C8" s="2372"/>
      <c r="D8" s="2371" t="s">
        <v>1184</v>
      </c>
      <c r="E8" s="2344"/>
      <c r="F8" s="2372"/>
      <c r="G8" s="2371" t="s">
        <v>1183</v>
      </c>
      <c r="H8" s="2344"/>
      <c r="I8" s="2372"/>
      <c r="T8" s="2371" t="s">
        <v>228</v>
      </c>
      <c r="U8" s="2344"/>
      <c r="V8" s="2372"/>
      <c r="W8" s="2371" t="s">
        <v>227</v>
      </c>
      <c r="X8" s="2344"/>
      <c r="Y8" s="2372"/>
      <c r="Z8" s="40"/>
      <c r="AA8" s="40"/>
      <c r="AB8" s="40"/>
      <c r="AC8" s="40"/>
      <c r="AD8" s="40"/>
      <c r="AE8" s="40"/>
      <c r="AF8" s="40"/>
    </row>
    <row r="9" spans="1:32" ht="17.100000000000001" customHeight="1">
      <c r="A9" s="2360"/>
      <c r="B9" s="2360"/>
      <c r="C9" s="2360"/>
      <c r="D9" s="2360"/>
      <c r="E9" s="2360"/>
      <c r="F9" s="2360"/>
      <c r="G9" s="2360"/>
      <c r="H9" s="2360"/>
      <c r="I9" s="2360"/>
      <c r="T9" s="2363"/>
      <c r="U9" s="2364"/>
      <c r="V9" s="2365"/>
      <c r="W9" s="2363"/>
      <c r="X9" s="2364"/>
      <c r="Y9" s="2365"/>
      <c r="Z9" s="40"/>
    </row>
    <row r="10" spans="1:32" ht="17.100000000000001" customHeight="1">
      <c r="A10" s="2361"/>
      <c r="B10" s="2361"/>
      <c r="C10" s="2361"/>
      <c r="D10" s="2361"/>
      <c r="E10" s="2361"/>
      <c r="F10" s="2361"/>
      <c r="G10" s="2361"/>
      <c r="H10" s="2361"/>
      <c r="I10" s="2361"/>
      <c r="T10" s="2366"/>
      <c r="U10" s="2367"/>
      <c r="V10" s="2368"/>
      <c r="W10" s="2366"/>
      <c r="X10" s="2367"/>
      <c r="Y10" s="2368"/>
    </row>
    <row r="11" spans="1:32" ht="17.100000000000001" customHeight="1">
      <c r="A11" s="2362"/>
      <c r="B11" s="2362"/>
      <c r="C11" s="2362"/>
      <c r="D11" s="2362"/>
      <c r="E11" s="2362"/>
      <c r="F11" s="2362"/>
      <c r="G11" s="2362"/>
      <c r="H11" s="2362"/>
      <c r="I11" s="2362"/>
      <c r="T11" s="2369"/>
      <c r="U11" s="2295"/>
      <c r="V11" s="2370"/>
      <c r="W11" s="2369"/>
      <c r="X11" s="2295"/>
      <c r="Y11" s="2370"/>
    </row>
    <row r="12" spans="1:32" ht="13.5" customHeight="1">
      <c r="A12" s="993"/>
      <c r="B12" s="993"/>
      <c r="C12" s="993"/>
      <c r="D12" s="993"/>
      <c r="E12" s="993"/>
      <c r="F12" s="993"/>
      <c r="G12" s="993"/>
      <c r="H12" s="993"/>
      <c r="I12" s="993"/>
      <c r="V12" s="993"/>
      <c r="W12" s="993"/>
      <c r="X12" s="993"/>
    </row>
    <row r="14" spans="1:32">
      <c r="A14" s="994"/>
      <c r="B14" s="995"/>
      <c r="C14" s="995"/>
      <c r="D14" s="995"/>
      <c r="E14" s="995"/>
      <c r="F14" s="995"/>
      <c r="G14" s="995"/>
      <c r="H14" s="995"/>
      <c r="I14" s="995"/>
      <c r="J14" s="995"/>
      <c r="K14" s="995"/>
      <c r="L14" s="995"/>
      <c r="M14" s="995"/>
      <c r="N14" s="995"/>
      <c r="O14" s="995"/>
      <c r="P14" s="995"/>
      <c r="Q14" s="995"/>
      <c r="R14" s="995"/>
      <c r="S14" s="995"/>
      <c r="T14" s="995"/>
      <c r="U14" s="995"/>
      <c r="V14" s="995"/>
      <c r="W14" s="995"/>
      <c r="X14" s="995"/>
      <c r="Y14" s="996"/>
    </row>
    <row r="15" spans="1:32">
      <c r="A15" s="997"/>
      <c r="B15" s="998"/>
      <c r="C15" s="998"/>
      <c r="D15" s="998"/>
      <c r="E15" s="998"/>
      <c r="F15" s="998"/>
      <c r="G15" s="998"/>
      <c r="H15" s="998"/>
      <c r="I15" s="998"/>
      <c r="J15" s="998"/>
      <c r="K15" s="998"/>
      <c r="L15" s="998"/>
      <c r="M15" s="998"/>
      <c r="N15" s="998"/>
      <c r="O15" s="998"/>
      <c r="P15" s="998"/>
      <c r="Q15" s="998"/>
      <c r="R15" s="998"/>
      <c r="S15" s="998"/>
      <c r="T15" s="998"/>
      <c r="U15" s="998"/>
      <c r="V15" s="998"/>
      <c r="W15" s="998"/>
      <c r="X15" s="998"/>
      <c r="Y15" s="999"/>
    </row>
    <row r="16" spans="1:32" ht="21" thickBot="1">
      <c r="A16" s="997"/>
      <c r="B16" s="998"/>
      <c r="C16" s="998"/>
      <c r="D16" s="998"/>
      <c r="E16" s="998"/>
      <c r="F16" s="998"/>
      <c r="G16" s="998"/>
      <c r="H16" s="998"/>
      <c r="I16" s="1000"/>
      <c r="J16" s="1000"/>
      <c r="K16" s="1000"/>
      <c r="L16" s="1000"/>
      <c r="M16" s="1001" t="s">
        <v>1182</v>
      </c>
      <c r="N16" s="1000"/>
      <c r="O16" s="1000"/>
      <c r="P16" s="1000"/>
      <c r="Q16" s="1000"/>
      <c r="R16" s="998"/>
      <c r="S16" s="998"/>
      <c r="T16" s="998"/>
      <c r="U16" s="998"/>
      <c r="V16" s="998"/>
      <c r="W16" s="998"/>
      <c r="X16" s="998"/>
      <c r="Y16" s="999"/>
    </row>
    <row r="17" spans="1:25" ht="13.5" customHeight="1" thickTop="1">
      <c r="A17" s="997"/>
      <c r="B17" s="998"/>
      <c r="C17" s="998"/>
      <c r="D17" s="998"/>
      <c r="E17" s="998"/>
      <c r="F17" s="998"/>
      <c r="G17" s="998"/>
      <c r="H17" s="998"/>
      <c r="I17" s="998"/>
      <c r="J17" s="998"/>
      <c r="K17" s="998"/>
      <c r="L17" s="1002"/>
      <c r="M17" s="998"/>
      <c r="N17" s="998"/>
      <c r="O17" s="998"/>
      <c r="P17" s="998"/>
      <c r="Q17" s="998"/>
      <c r="R17" s="998"/>
      <c r="S17" s="998"/>
      <c r="T17" s="998"/>
      <c r="U17" s="998"/>
      <c r="V17" s="998"/>
      <c r="W17" s="998"/>
      <c r="X17" s="998"/>
      <c r="Y17" s="999"/>
    </row>
    <row r="18" spans="1:25">
      <c r="A18" s="997"/>
      <c r="B18" s="998"/>
      <c r="C18" s="998"/>
      <c r="D18" s="998"/>
      <c r="E18" s="998"/>
      <c r="F18" s="998"/>
      <c r="G18" s="998"/>
      <c r="H18" s="998"/>
      <c r="I18" s="998"/>
      <c r="J18" s="998"/>
      <c r="K18" s="998"/>
      <c r="L18" s="998"/>
      <c r="M18" s="998"/>
      <c r="N18" s="998"/>
      <c r="O18" s="998"/>
      <c r="P18" s="998"/>
      <c r="Q18" s="998"/>
      <c r="R18" s="998"/>
      <c r="S18" s="998"/>
      <c r="T18" s="998"/>
      <c r="U18" s="998"/>
      <c r="V18" s="998"/>
      <c r="W18" s="998"/>
      <c r="X18" s="998"/>
      <c r="Y18" s="999"/>
    </row>
    <row r="19" spans="1:25" ht="15.75" customHeight="1">
      <c r="A19" s="2354" t="s">
        <v>20</v>
      </c>
      <c r="B19" s="2355"/>
      <c r="C19" s="2355"/>
      <c r="D19" s="2359" t="str">
        <f>+入力欄!D16</f>
        <v>○○○○○○工事（Ｒ６－１)</v>
      </c>
      <c r="E19" s="2359"/>
      <c r="F19" s="2359"/>
      <c r="G19" s="2359"/>
      <c r="H19" s="2359"/>
      <c r="I19" s="2359"/>
      <c r="J19" s="2359"/>
      <c r="K19" s="2359"/>
      <c r="L19" s="2359"/>
      <c r="M19" s="2359"/>
      <c r="N19" s="2359"/>
      <c r="O19" s="2359"/>
      <c r="P19" s="2359"/>
      <c r="Q19" s="2359"/>
      <c r="R19" s="2359"/>
      <c r="S19" s="2359"/>
      <c r="T19" s="2359"/>
      <c r="U19" s="2359"/>
      <c r="V19" s="2359"/>
      <c r="W19" s="2359"/>
      <c r="Y19" s="999"/>
    </row>
    <row r="20" spans="1:25" ht="14.25">
      <c r="A20" s="997"/>
      <c r="B20" s="1003"/>
      <c r="C20" s="998"/>
      <c r="D20" s="998"/>
      <c r="E20" s="998"/>
      <c r="F20" s="998"/>
      <c r="G20" s="998"/>
      <c r="H20" s="998"/>
      <c r="I20" s="998"/>
      <c r="J20" s="998"/>
      <c r="K20" s="998"/>
      <c r="L20" s="998"/>
      <c r="M20" s="998"/>
      <c r="N20" s="998"/>
      <c r="O20" s="998"/>
      <c r="P20" s="1004"/>
      <c r="Q20" s="1005"/>
      <c r="R20" s="1006" t="s">
        <v>1077</v>
      </c>
      <c r="S20" s="2356" t="s">
        <v>2206</v>
      </c>
      <c r="T20" s="2356"/>
      <c r="U20" s="2356"/>
      <c r="V20" s="2356"/>
      <c r="W20" s="2356"/>
      <c r="X20" s="2356"/>
      <c r="Y20" s="999"/>
    </row>
    <row r="21" spans="1:25">
      <c r="A21" s="997"/>
      <c r="B21" s="998"/>
      <c r="C21" s="998"/>
      <c r="D21" s="998"/>
      <c r="E21" s="998"/>
      <c r="F21" s="998"/>
      <c r="G21" s="998"/>
      <c r="H21" s="998"/>
      <c r="I21" s="998"/>
      <c r="J21" s="998"/>
      <c r="K21" s="998"/>
      <c r="L21" s="998"/>
      <c r="M21" s="998"/>
      <c r="N21" s="998"/>
      <c r="O21" s="998"/>
      <c r="P21" s="998"/>
      <c r="Q21" s="998"/>
      <c r="R21" s="998"/>
      <c r="S21" s="998"/>
      <c r="T21" s="998"/>
      <c r="U21" s="998"/>
      <c r="V21" s="998"/>
      <c r="W21" s="998"/>
      <c r="X21" s="998"/>
      <c r="Y21" s="999"/>
    </row>
    <row r="22" spans="1:25" ht="14.25">
      <c r="A22" s="997"/>
      <c r="C22" s="1003" t="s">
        <v>1181</v>
      </c>
      <c r="E22" s="998"/>
      <c r="F22" s="998"/>
      <c r="G22" s="998"/>
      <c r="H22" s="998"/>
      <c r="J22" s="998"/>
      <c r="K22" s="998"/>
      <c r="M22" s="998"/>
      <c r="N22" s="998"/>
      <c r="O22" s="998"/>
      <c r="P22" s="998"/>
      <c r="U22" s="998"/>
      <c r="V22" s="998"/>
      <c r="W22" s="998"/>
      <c r="X22" s="998"/>
      <c r="Y22" s="999"/>
    </row>
    <row r="23" spans="1:25">
      <c r="A23" s="997"/>
      <c r="B23" s="998"/>
      <c r="C23" s="998"/>
      <c r="D23" s="998"/>
      <c r="E23" s="998"/>
      <c r="F23" s="998"/>
      <c r="G23" s="998"/>
      <c r="H23" s="998"/>
      <c r="I23" s="998"/>
      <c r="J23" s="998"/>
      <c r="K23" s="998"/>
      <c r="L23" s="998"/>
      <c r="M23" s="998"/>
      <c r="N23" s="998"/>
      <c r="O23" s="998"/>
      <c r="P23" s="998"/>
      <c r="Q23" s="998"/>
      <c r="R23" s="998"/>
      <c r="S23" s="998"/>
      <c r="T23" s="998"/>
      <c r="U23" s="998"/>
      <c r="V23" s="998"/>
      <c r="W23" s="998"/>
      <c r="X23" s="998"/>
      <c r="Y23" s="999"/>
    </row>
    <row r="24" spans="1:25">
      <c r="A24" s="997"/>
      <c r="B24" s="998"/>
      <c r="C24" s="998"/>
      <c r="D24" s="998"/>
      <c r="E24" s="998"/>
      <c r="F24" s="998"/>
      <c r="G24" s="998"/>
      <c r="H24" s="998"/>
      <c r="I24" s="998"/>
      <c r="J24" s="998"/>
      <c r="K24" s="998"/>
      <c r="L24" s="998"/>
      <c r="M24" s="998"/>
      <c r="N24" s="998"/>
      <c r="O24" s="998"/>
      <c r="P24" s="998"/>
      <c r="Q24" s="998"/>
      <c r="R24" s="998"/>
      <c r="S24" s="998"/>
      <c r="T24" s="998"/>
      <c r="U24" s="998"/>
      <c r="V24" s="998"/>
      <c r="W24" s="998"/>
      <c r="X24" s="998"/>
      <c r="Y24" s="999"/>
    </row>
    <row r="25" spans="1:25">
      <c r="A25" s="997"/>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9"/>
    </row>
    <row r="26" spans="1:25">
      <c r="A26" s="997"/>
      <c r="B26" s="998"/>
      <c r="C26" s="998"/>
      <c r="D26" s="998"/>
      <c r="E26" s="998"/>
      <c r="F26" s="998"/>
      <c r="G26" s="998"/>
      <c r="H26" s="998"/>
      <c r="I26" s="998"/>
      <c r="J26" s="998"/>
      <c r="K26" s="998"/>
      <c r="L26" s="998"/>
      <c r="M26" s="998"/>
      <c r="N26" s="998"/>
      <c r="O26" s="998"/>
      <c r="P26" s="998"/>
      <c r="Q26" s="998"/>
      <c r="R26" s="998"/>
      <c r="S26" s="998"/>
      <c r="T26" s="998"/>
      <c r="U26" s="998"/>
      <c r="V26" s="998"/>
      <c r="W26" s="998"/>
      <c r="X26" s="998"/>
      <c r="Y26" s="999"/>
    </row>
    <row r="27" spans="1:25" ht="14.25">
      <c r="A27" s="997"/>
      <c r="B27" s="998"/>
      <c r="C27" s="998"/>
      <c r="D27" s="998"/>
      <c r="E27" s="998"/>
      <c r="F27" s="998"/>
      <c r="G27" s="998"/>
      <c r="H27" s="998"/>
      <c r="I27" s="998"/>
      <c r="J27" s="998"/>
      <c r="M27" s="1003" t="s">
        <v>113</v>
      </c>
      <c r="O27" s="998"/>
      <c r="P27" s="998"/>
      <c r="Q27" s="998"/>
      <c r="R27" s="998"/>
      <c r="S27" s="998"/>
      <c r="T27" s="998"/>
      <c r="U27" s="998"/>
      <c r="V27" s="998"/>
      <c r="W27" s="998"/>
      <c r="X27" s="998"/>
      <c r="Y27" s="999"/>
    </row>
    <row r="28" spans="1:25">
      <c r="A28" s="997"/>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9"/>
    </row>
    <row r="29" spans="1:25">
      <c r="A29" s="997"/>
      <c r="B29" s="998"/>
      <c r="C29" s="998"/>
      <c r="D29" s="998"/>
      <c r="E29" s="998"/>
      <c r="F29" s="998"/>
      <c r="G29" s="998"/>
      <c r="H29" s="998"/>
      <c r="I29" s="998"/>
      <c r="J29" s="998"/>
      <c r="K29" s="998"/>
      <c r="L29" s="998"/>
      <c r="M29" s="998"/>
      <c r="N29" s="998"/>
      <c r="O29" s="998"/>
      <c r="P29" s="998"/>
      <c r="Q29" s="998"/>
      <c r="R29" s="998"/>
      <c r="S29" s="998"/>
      <c r="T29" s="998"/>
      <c r="U29" s="998"/>
      <c r="V29" s="998"/>
      <c r="W29" s="998"/>
      <c r="X29" s="998"/>
      <c r="Y29" s="999"/>
    </row>
    <row r="30" spans="1:25">
      <c r="A30" s="997"/>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9"/>
    </row>
    <row r="31" spans="1:25">
      <c r="A31" s="997"/>
      <c r="B31" s="998"/>
      <c r="C31" s="998"/>
      <c r="D31" s="998"/>
      <c r="E31" s="998"/>
      <c r="F31" s="998"/>
      <c r="G31" s="998"/>
      <c r="H31" s="998"/>
      <c r="I31" s="998"/>
      <c r="J31" s="998"/>
      <c r="K31" s="998"/>
      <c r="L31" s="998"/>
      <c r="M31" s="998"/>
      <c r="N31" s="998"/>
      <c r="O31" s="998"/>
      <c r="P31" s="998"/>
      <c r="Q31" s="998"/>
      <c r="R31" s="998"/>
      <c r="S31" s="998"/>
      <c r="T31" s="998"/>
      <c r="U31" s="998"/>
      <c r="V31" s="998"/>
      <c r="W31" s="998"/>
      <c r="X31" s="998"/>
      <c r="Y31" s="999"/>
    </row>
    <row r="32" spans="1:25" ht="33" customHeight="1">
      <c r="A32" s="997"/>
      <c r="B32" s="998"/>
      <c r="C32" s="2182" t="s">
        <v>1180</v>
      </c>
      <c r="D32" s="2180"/>
      <c r="E32" s="2180"/>
      <c r="F32" s="2180"/>
      <c r="G32" s="2181"/>
      <c r="H32" s="2357"/>
      <c r="I32" s="2177"/>
      <c r="J32" s="2177"/>
      <c r="K32" s="2177"/>
      <c r="L32" s="2177"/>
      <c r="M32" s="2177"/>
      <c r="N32" s="2177"/>
      <c r="O32" s="2177"/>
      <c r="P32" s="2177"/>
      <c r="Q32" s="2177"/>
      <c r="R32" s="2177"/>
      <c r="S32" s="2177"/>
      <c r="T32" s="2177"/>
      <c r="U32" s="2177"/>
      <c r="V32" s="2177"/>
      <c r="W32" s="2358"/>
      <c r="X32" s="998"/>
      <c r="Y32" s="999"/>
    </row>
    <row r="33" spans="1:25" ht="33" customHeight="1">
      <c r="A33" s="997"/>
      <c r="B33" s="998"/>
      <c r="C33" s="2182" t="s">
        <v>1179</v>
      </c>
      <c r="D33" s="2180"/>
      <c r="E33" s="2180"/>
      <c r="F33" s="2180"/>
      <c r="G33" s="2181"/>
      <c r="H33" s="2351"/>
      <c r="I33" s="2352"/>
      <c r="J33" s="2352"/>
      <c r="K33" s="2352"/>
      <c r="L33" s="2352"/>
      <c r="M33" s="2352"/>
      <c r="N33" s="2352"/>
      <c r="O33" s="2352"/>
      <c r="P33" s="2352"/>
      <c r="Q33" s="2352"/>
      <c r="R33" s="2352"/>
      <c r="S33" s="2352"/>
      <c r="T33" s="2352"/>
      <c r="U33" s="2352"/>
      <c r="V33" s="2352"/>
      <c r="W33" s="2353"/>
      <c r="X33" s="998"/>
      <c r="Y33" s="999"/>
    </row>
    <row r="34" spans="1:25" ht="33" customHeight="1">
      <c r="A34" s="997"/>
      <c r="B34" s="998"/>
      <c r="C34" s="2182" t="s">
        <v>1178</v>
      </c>
      <c r="D34" s="2180"/>
      <c r="E34" s="2180"/>
      <c r="F34" s="2180"/>
      <c r="G34" s="2181"/>
      <c r="H34" s="2351"/>
      <c r="I34" s="2352"/>
      <c r="J34" s="2352"/>
      <c r="K34" s="2352"/>
      <c r="L34" s="2352"/>
      <c r="M34" s="2352"/>
      <c r="N34" s="2352"/>
      <c r="O34" s="2352"/>
      <c r="P34" s="2352"/>
      <c r="Q34" s="2352"/>
      <c r="R34" s="2352"/>
      <c r="S34" s="2352"/>
      <c r="T34" s="2352"/>
      <c r="U34" s="2352"/>
      <c r="V34" s="2352"/>
      <c r="W34" s="2353"/>
      <c r="X34" s="998"/>
      <c r="Y34" s="999"/>
    </row>
    <row r="35" spans="1:25" ht="33" customHeight="1">
      <c r="A35" s="997"/>
      <c r="B35" s="998"/>
      <c r="C35" s="2182" t="s">
        <v>1177</v>
      </c>
      <c r="D35" s="2180"/>
      <c r="E35" s="2180"/>
      <c r="F35" s="2180"/>
      <c r="G35" s="2181"/>
      <c r="H35" s="2173"/>
      <c r="I35" s="2174"/>
      <c r="J35" s="2174"/>
      <c r="K35" s="2174"/>
      <c r="L35" s="2174"/>
      <c r="M35" s="2174"/>
      <c r="N35" s="2174"/>
      <c r="O35" s="2174"/>
      <c r="P35" s="2174"/>
      <c r="Q35" s="2174"/>
      <c r="R35" s="2182"/>
      <c r="S35" s="2180"/>
      <c r="T35" s="2180"/>
      <c r="U35" s="2180"/>
      <c r="V35" s="2180" t="s">
        <v>1174</v>
      </c>
      <c r="W35" s="2181"/>
      <c r="X35" s="998"/>
      <c r="Y35" s="999"/>
    </row>
    <row r="36" spans="1:25">
      <c r="A36" s="997"/>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9"/>
    </row>
    <row r="37" spans="1:25">
      <c r="A37" s="997"/>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9"/>
    </row>
    <row r="38" spans="1:25">
      <c r="A38" s="997"/>
      <c r="B38" s="998"/>
      <c r="C38" s="998"/>
      <c r="D38" s="998"/>
      <c r="E38" s="998"/>
      <c r="F38" s="998"/>
      <c r="G38" s="998"/>
      <c r="H38" s="998"/>
      <c r="I38" s="998"/>
      <c r="J38" s="998"/>
      <c r="K38" s="998"/>
      <c r="L38" s="998"/>
      <c r="M38" s="998"/>
      <c r="N38" s="998"/>
      <c r="O38" s="998"/>
      <c r="P38" s="998"/>
      <c r="Q38" s="998"/>
      <c r="R38" s="998"/>
      <c r="S38" s="998"/>
      <c r="T38" s="998"/>
      <c r="U38" s="998"/>
      <c r="V38" s="998"/>
      <c r="W38" s="998"/>
      <c r="X38" s="998"/>
      <c r="Y38" s="999"/>
    </row>
    <row r="39" spans="1:25" ht="33" customHeight="1">
      <c r="A39" s="2182" t="s">
        <v>1176</v>
      </c>
      <c r="B39" s="2180"/>
      <c r="C39" s="2180"/>
      <c r="D39" s="2180"/>
      <c r="E39" s="2180"/>
      <c r="F39" s="2180"/>
      <c r="G39" s="2182"/>
      <c r="H39" s="2180"/>
      <c r="I39" s="2180"/>
      <c r="J39" s="2180"/>
      <c r="K39" s="2180"/>
      <c r="L39" s="2180"/>
      <c r="M39" s="2180"/>
      <c r="N39" s="2180"/>
      <c r="O39" s="2180"/>
      <c r="P39" s="2181"/>
      <c r="Q39" s="998"/>
      <c r="R39" s="998"/>
      <c r="S39" s="998"/>
      <c r="T39" s="998"/>
      <c r="U39" s="998"/>
      <c r="V39" s="998"/>
      <c r="W39" s="998"/>
      <c r="X39" s="998"/>
      <c r="Y39" s="999"/>
    </row>
    <row r="40" spans="1:25" ht="33" customHeight="1">
      <c r="A40" s="2182" t="s">
        <v>1175</v>
      </c>
      <c r="B40" s="2180"/>
      <c r="C40" s="2180"/>
      <c r="D40" s="2180"/>
      <c r="E40" s="2180"/>
      <c r="F40" s="2180"/>
      <c r="G40" s="2173"/>
      <c r="H40" s="2174"/>
      <c r="I40" s="2174"/>
      <c r="J40" s="2174"/>
      <c r="K40" s="2174"/>
      <c r="L40" s="2174"/>
      <c r="M40" s="2182"/>
      <c r="N40" s="2180"/>
      <c r="O40" s="2180" t="s">
        <v>1174</v>
      </c>
      <c r="P40" s="2181"/>
      <c r="Q40" s="998"/>
      <c r="R40" s="998"/>
      <c r="S40" s="998"/>
      <c r="T40" s="998"/>
      <c r="U40" s="998"/>
      <c r="V40" s="998"/>
      <c r="W40" s="998"/>
      <c r="X40" s="998"/>
      <c r="Y40" s="999"/>
    </row>
    <row r="41" spans="1:25" ht="33" customHeight="1">
      <c r="A41" s="2182" t="s">
        <v>1173</v>
      </c>
      <c r="B41" s="2180"/>
      <c r="C41" s="2180"/>
      <c r="D41" s="2180"/>
      <c r="E41" s="2180"/>
      <c r="F41" s="2180"/>
      <c r="G41" s="2351"/>
      <c r="H41" s="2352"/>
      <c r="I41" s="2352"/>
      <c r="J41" s="2352"/>
      <c r="K41" s="2352"/>
      <c r="L41" s="2352"/>
      <c r="M41" s="2352"/>
      <c r="N41" s="2352"/>
      <c r="O41" s="2352"/>
      <c r="P41" s="2353"/>
      <c r="Q41" s="1004"/>
      <c r="R41" s="1004"/>
      <c r="S41" s="1004"/>
      <c r="T41" s="1004"/>
      <c r="U41" s="1004"/>
      <c r="V41" s="1004"/>
      <c r="W41" s="1004"/>
      <c r="X41" s="1004"/>
      <c r="Y41" s="1007"/>
    </row>
  </sheetData>
  <mergeCells count="41">
    <mergeCell ref="A6:C6"/>
    <mergeCell ref="D6:F6"/>
    <mergeCell ref="G6:I6"/>
    <mergeCell ref="T6:V6"/>
    <mergeCell ref="W6:Y6"/>
    <mergeCell ref="A7:C7"/>
    <mergeCell ref="D7:F7"/>
    <mergeCell ref="G7:I7"/>
    <mergeCell ref="T7:V7"/>
    <mergeCell ref="W7:Y7"/>
    <mergeCell ref="A8:C8"/>
    <mergeCell ref="D8:F8"/>
    <mergeCell ref="G8:I8"/>
    <mergeCell ref="T8:V8"/>
    <mergeCell ref="W8:Y8"/>
    <mergeCell ref="A9:C11"/>
    <mergeCell ref="D9:F11"/>
    <mergeCell ref="G9:I11"/>
    <mergeCell ref="T9:V11"/>
    <mergeCell ref="W9:Y11"/>
    <mergeCell ref="A19:C19"/>
    <mergeCell ref="S20:X20"/>
    <mergeCell ref="C32:G32"/>
    <mergeCell ref="H32:W32"/>
    <mergeCell ref="D19:W19"/>
    <mergeCell ref="C33:G33"/>
    <mergeCell ref="H33:W33"/>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2"/>
  <dataValidations count="1">
    <dataValidation type="whole" allowBlank="1" showInputMessage="1" showErrorMessage="1" error="時刻は、24時間表記で入力してください。" prompt="時刻は、24時間表記で入力してください。" sqref="R35:U35 JN35:JQ35 TJ35:TM35 ADF35:ADI35 ANB35:ANE35 AWX35:AXA35 BGT35:BGW35 BQP35:BQS35 CAL35:CAO35 CKH35:CKK35 CUD35:CUG35 DDZ35:DEC35 DNV35:DNY35 DXR35:DXU35 EHN35:EHQ35 ERJ35:ERM35 FBF35:FBI35 FLB35:FLE35 FUX35:FVA35 GET35:GEW35 GOP35:GOS35 GYL35:GYO35 HIH35:HIK35 HSD35:HSG35 IBZ35:ICC35 ILV35:ILY35 IVR35:IVU35 JFN35:JFQ35 JPJ35:JPM35 JZF35:JZI35 KJB35:KJE35 KSX35:KTA35 LCT35:LCW35 LMP35:LMS35 LWL35:LWO35 MGH35:MGK35 MQD35:MQG35 MZZ35:NAC35 NJV35:NJY35 NTR35:NTU35 ODN35:ODQ35 ONJ35:ONM35 OXF35:OXI35 PHB35:PHE35 PQX35:PRA35 QAT35:QAW35 QKP35:QKS35 QUL35:QUO35 REH35:REK35 ROD35:ROG35 RXZ35:RYC35 SHV35:SHY35 SRR35:SRU35 TBN35:TBQ35 TLJ35:TLM35 TVF35:TVI35 UFB35:UFE35 UOX35:UPA35 UYT35:UYW35 VIP35:VIS35 VSL35:VSO35 WCH35:WCK35 WMD35:WMG35 WVZ35:WWC35 R65571:U65571 JN65571:JQ65571 TJ65571:TM65571 ADF65571:ADI65571 ANB65571:ANE65571 AWX65571:AXA65571 BGT65571:BGW65571 BQP65571:BQS65571 CAL65571:CAO65571 CKH65571:CKK65571 CUD65571:CUG65571 DDZ65571:DEC65571 DNV65571:DNY65571 DXR65571:DXU65571 EHN65571:EHQ65571 ERJ65571:ERM65571 FBF65571:FBI65571 FLB65571:FLE65571 FUX65571:FVA65571 GET65571:GEW65571 GOP65571:GOS65571 GYL65571:GYO65571 HIH65571:HIK65571 HSD65571:HSG65571 IBZ65571:ICC65571 ILV65571:ILY65571 IVR65571:IVU65571 JFN65571:JFQ65571 JPJ65571:JPM65571 JZF65571:JZI65571 KJB65571:KJE65571 KSX65571:KTA65571 LCT65571:LCW65571 LMP65571:LMS65571 LWL65571:LWO65571 MGH65571:MGK65571 MQD65571:MQG65571 MZZ65571:NAC65571 NJV65571:NJY65571 NTR65571:NTU65571 ODN65571:ODQ65571 ONJ65571:ONM65571 OXF65571:OXI65571 PHB65571:PHE65571 PQX65571:PRA65571 QAT65571:QAW65571 QKP65571:QKS65571 QUL65571:QUO65571 REH65571:REK65571 ROD65571:ROG65571 RXZ65571:RYC65571 SHV65571:SHY65571 SRR65571:SRU65571 TBN65571:TBQ65571 TLJ65571:TLM65571 TVF65571:TVI65571 UFB65571:UFE65571 UOX65571:UPA65571 UYT65571:UYW65571 VIP65571:VIS65571 VSL65571:VSO65571 WCH65571:WCK65571 WMD65571:WMG65571 WVZ65571:WWC65571 R131107:U131107 JN131107:JQ131107 TJ131107:TM131107 ADF131107:ADI131107 ANB131107:ANE131107 AWX131107:AXA131107 BGT131107:BGW131107 BQP131107:BQS131107 CAL131107:CAO131107 CKH131107:CKK131107 CUD131107:CUG131107 DDZ131107:DEC131107 DNV131107:DNY131107 DXR131107:DXU131107 EHN131107:EHQ131107 ERJ131107:ERM131107 FBF131107:FBI131107 FLB131107:FLE131107 FUX131107:FVA131107 GET131107:GEW131107 GOP131107:GOS131107 GYL131107:GYO131107 HIH131107:HIK131107 HSD131107:HSG131107 IBZ131107:ICC131107 ILV131107:ILY131107 IVR131107:IVU131107 JFN131107:JFQ131107 JPJ131107:JPM131107 JZF131107:JZI131107 KJB131107:KJE131107 KSX131107:KTA131107 LCT131107:LCW131107 LMP131107:LMS131107 LWL131107:LWO131107 MGH131107:MGK131107 MQD131107:MQG131107 MZZ131107:NAC131107 NJV131107:NJY131107 NTR131107:NTU131107 ODN131107:ODQ131107 ONJ131107:ONM131107 OXF131107:OXI131107 PHB131107:PHE131107 PQX131107:PRA131107 QAT131107:QAW131107 QKP131107:QKS131107 QUL131107:QUO131107 REH131107:REK131107 ROD131107:ROG131107 RXZ131107:RYC131107 SHV131107:SHY131107 SRR131107:SRU131107 TBN131107:TBQ131107 TLJ131107:TLM131107 TVF131107:TVI131107 UFB131107:UFE131107 UOX131107:UPA131107 UYT131107:UYW131107 VIP131107:VIS131107 VSL131107:VSO131107 WCH131107:WCK131107 WMD131107:WMG131107 WVZ131107:WWC131107 R196643:U196643 JN196643:JQ196643 TJ196643:TM196643 ADF196643:ADI196643 ANB196643:ANE196643 AWX196643:AXA196643 BGT196643:BGW196643 BQP196643:BQS196643 CAL196643:CAO196643 CKH196643:CKK196643 CUD196643:CUG196643 DDZ196643:DEC196643 DNV196643:DNY196643 DXR196643:DXU196643 EHN196643:EHQ196643 ERJ196643:ERM196643 FBF196643:FBI196643 FLB196643:FLE196643 FUX196643:FVA196643 GET196643:GEW196643 GOP196643:GOS196643 GYL196643:GYO196643 HIH196643:HIK196643 HSD196643:HSG196643 IBZ196643:ICC196643 ILV196643:ILY196643 IVR196643:IVU196643 JFN196643:JFQ196643 JPJ196643:JPM196643 JZF196643:JZI196643 KJB196643:KJE196643 KSX196643:KTA196643 LCT196643:LCW196643 LMP196643:LMS196643 LWL196643:LWO196643 MGH196643:MGK196643 MQD196643:MQG196643 MZZ196643:NAC196643 NJV196643:NJY196643 NTR196643:NTU196643 ODN196643:ODQ196643 ONJ196643:ONM196643 OXF196643:OXI196643 PHB196643:PHE196643 PQX196643:PRA196643 QAT196643:QAW196643 QKP196643:QKS196643 QUL196643:QUO196643 REH196643:REK196643 ROD196643:ROG196643 RXZ196643:RYC196643 SHV196643:SHY196643 SRR196643:SRU196643 TBN196643:TBQ196643 TLJ196643:TLM196643 TVF196643:TVI196643 UFB196643:UFE196643 UOX196643:UPA196643 UYT196643:UYW196643 VIP196643:VIS196643 VSL196643:VSO196643 WCH196643:WCK196643 WMD196643:WMG196643 WVZ196643:WWC196643 R262179:U262179 JN262179:JQ262179 TJ262179:TM262179 ADF262179:ADI262179 ANB262179:ANE262179 AWX262179:AXA262179 BGT262179:BGW262179 BQP262179:BQS262179 CAL262179:CAO262179 CKH262179:CKK262179 CUD262179:CUG262179 DDZ262179:DEC262179 DNV262179:DNY262179 DXR262179:DXU262179 EHN262179:EHQ262179 ERJ262179:ERM262179 FBF262179:FBI262179 FLB262179:FLE262179 FUX262179:FVA262179 GET262179:GEW262179 GOP262179:GOS262179 GYL262179:GYO262179 HIH262179:HIK262179 HSD262179:HSG262179 IBZ262179:ICC262179 ILV262179:ILY262179 IVR262179:IVU262179 JFN262179:JFQ262179 JPJ262179:JPM262179 JZF262179:JZI262179 KJB262179:KJE262179 KSX262179:KTA262179 LCT262179:LCW262179 LMP262179:LMS262179 LWL262179:LWO262179 MGH262179:MGK262179 MQD262179:MQG262179 MZZ262179:NAC262179 NJV262179:NJY262179 NTR262179:NTU262179 ODN262179:ODQ262179 ONJ262179:ONM262179 OXF262179:OXI262179 PHB262179:PHE262179 PQX262179:PRA262179 QAT262179:QAW262179 QKP262179:QKS262179 QUL262179:QUO262179 REH262179:REK262179 ROD262179:ROG262179 RXZ262179:RYC262179 SHV262179:SHY262179 SRR262179:SRU262179 TBN262179:TBQ262179 TLJ262179:TLM262179 TVF262179:TVI262179 UFB262179:UFE262179 UOX262179:UPA262179 UYT262179:UYW262179 VIP262179:VIS262179 VSL262179:VSO262179 WCH262179:WCK262179 WMD262179:WMG262179 WVZ262179:WWC262179 R327715:U327715 JN327715:JQ327715 TJ327715:TM327715 ADF327715:ADI327715 ANB327715:ANE327715 AWX327715:AXA327715 BGT327715:BGW327715 BQP327715:BQS327715 CAL327715:CAO327715 CKH327715:CKK327715 CUD327715:CUG327715 DDZ327715:DEC327715 DNV327715:DNY327715 DXR327715:DXU327715 EHN327715:EHQ327715 ERJ327715:ERM327715 FBF327715:FBI327715 FLB327715:FLE327715 FUX327715:FVA327715 GET327715:GEW327715 GOP327715:GOS327715 GYL327715:GYO327715 HIH327715:HIK327715 HSD327715:HSG327715 IBZ327715:ICC327715 ILV327715:ILY327715 IVR327715:IVU327715 JFN327715:JFQ327715 JPJ327715:JPM327715 JZF327715:JZI327715 KJB327715:KJE327715 KSX327715:KTA327715 LCT327715:LCW327715 LMP327715:LMS327715 LWL327715:LWO327715 MGH327715:MGK327715 MQD327715:MQG327715 MZZ327715:NAC327715 NJV327715:NJY327715 NTR327715:NTU327715 ODN327715:ODQ327715 ONJ327715:ONM327715 OXF327715:OXI327715 PHB327715:PHE327715 PQX327715:PRA327715 QAT327715:QAW327715 QKP327715:QKS327715 QUL327715:QUO327715 REH327715:REK327715 ROD327715:ROG327715 RXZ327715:RYC327715 SHV327715:SHY327715 SRR327715:SRU327715 TBN327715:TBQ327715 TLJ327715:TLM327715 TVF327715:TVI327715 UFB327715:UFE327715 UOX327715:UPA327715 UYT327715:UYW327715 VIP327715:VIS327715 VSL327715:VSO327715 WCH327715:WCK327715 WMD327715:WMG327715 WVZ327715:WWC327715 R393251:U393251 JN393251:JQ393251 TJ393251:TM393251 ADF393251:ADI393251 ANB393251:ANE393251 AWX393251:AXA393251 BGT393251:BGW393251 BQP393251:BQS393251 CAL393251:CAO393251 CKH393251:CKK393251 CUD393251:CUG393251 DDZ393251:DEC393251 DNV393251:DNY393251 DXR393251:DXU393251 EHN393251:EHQ393251 ERJ393251:ERM393251 FBF393251:FBI393251 FLB393251:FLE393251 FUX393251:FVA393251 GET393251:GEW393251 GOP393251:GOS393251 GYL393251:GYO393251 HIH393251:HIK393251 HSD393251:HSG393251 IBZ393251:ICC393251 ILV393251:ILY393251 IVR393251:IVU393251 JFN393251:JFQ393251 JPJ393251:JPM393251 JZF393251:JZI393251 KJB393251:KJE393251 KSX393251:KTA393251 LCT393251:LCW393251 LMP393251:LMS393251 LWL393251:LWO393251 MGH393251:MGK393251 MQD393251:MQG393251 MZZ393251:NAC393251 NJV393251:NJY393251 NTR393251:NTU393251 ODN393251:ODQ393251 ONJ393251:ONM393251 OXF393251:OXI393251 PHB393251:PHE393251 PQX393251:PRA393251 QAT393251:QAW393251 QKP393251:QKS393251 QUL393251:QUO393251 REH393251:REK393251 ROD393251:ROG393251 RXZ393251:RYC393251 SHV393251:SHY393251 SRR393251:SRU393251 TBN393251:TBQ393251 TLJ393251:TLM393251 TVF393251:TVI393251 UFB393251:UFE393251 UOX393251:UPA393251 UYT393251:UYW393251 VIP393251:VIS393251 VSL393251:VSO393251 WCH393251:WCK393251 WMD393251:WMG393251 WVZ393251:WWC393251 R458787:U458787 JN458787:JQ458787 TJ458787:TM458787 ADF458787:ADI458787 ANB458787:ANE458787 AWX458787:AXA458787 BGT458787:BGW458787 BQP458787:BQS458787 CAL458787:CAO458787 CKH458787:CKK458787 CUD458787:CUG458787 DDZ458787:DEC458787 DNV458787:DNY458787 DXR458787:DXU458787 EHN458787:EHQ458787 ERJ458787:ERM458787 FBF458787:FBI458787 FLB458787:FLE458787 FUX458787:FVA458787 GET458787:GEW458787 GOP458787:GOS458787 GYL458787:GYO458787 HIH458787:HIK458787 HSD458787:HSG458787 IBZ458787:ICC458787 ILV458787:ILY458787 IVR458787:IVU458787 JFN458787:JFQ458787 JPJ458787:JPM458787 JZF458787:JZI458787 KJB458787:KJE458787 KSX458787:KTA458787 LCT458787:LCW458787 LMP458787:LMS458787 LWL458787:LWO458787 MGH458787:MGK458787 MQD458787:MQG458787 MZZ458787:NAC458787 NJV458787:NJY458787 NTR458787:NTU458787 ODN458787:ODQ458787 ONJ458787:ONM458787 OXF458787:OXI458787 PHB458787:PHE458787 PQX458787:PRA458787 QAT458787:QAW458787 QKP458787:QKS458787 QUL458787:QUO458787 REH458787:REK458787 ROD458787:ROG458787 RXZ458787:RYC458787 SHV458787:SHY458787 SRR458787:SRU458787 TBN458787:TBQ458787 TLJ458787:TLM458787 TVF458787:TVI458787 UFB458787:UFE458787 UOX458787:UPA458787 UYT458787:UYW458787 VIP458787:VIS458787 VSL458787:VSO458787 WCH458787:WCK458787 WMD458787:WMG458787 WVZ458787:WWC458787 R524323:U524323 JN524323:JQ524323 TJ524323:TM524323 ADF524323:ADI524323 ANB524323:ANE524323 AWX524323:AXA524323 BGT524323:BGW524323 BQP524323:BQS524323 CAL524323:CAO524323 CKH524323:CKK524323 CUD524323:CUG524323 DDZ524323:DEC524323 DNV524323:DNY524323 DXR524323:DXU524323 EHN524323:EHQ524323 ERJ524323:ERM524323 FBF524323:FBI524323 FLB524323:FLE524323 FUX524323:FVA524323 GET524323:GEW524323 GOP524323:GOS524323 GYL524323:GYO524323 HIH524323:HIK524323 HSD524323:HSG524323 IBZ524323:ICC524323 ILV524323:ILY524323 IVR524323:IVU524323 JFN524323:JFQ524323 JPJ524323:JPM524323 JZF524323:JZI524323 KJB524323:KJE524323 KSX524323:KTA524323 LCT524323:LCW524323 LMP524323:LMS524323 LWL524323:LWO524323 MGH524323:MGK524323 MQD524323:MQG524323 MZZ524323:NAC524323 NJV524323:NJY524323 NTR524323:NTU524323 ODN524323:ODQ524323 ONJ524323:ONM524323 OXF524323:OXI524323 PHB524323:PHE524323 PQX524323:PRA524323 QAT524323:QAW524323 QKP524323:QKS524323 QUL524323:QUO524323 REH524323:REK524323 ROD524323:ROG524323 RXZ524323:RYC524323 SHV524323:SHY524323 SRR524323:SRU524323 TBN524323:TBQ524323 TLJ524323:TLM524323 TVF524323:TVI524323 UFB524323:UFE524323 UOX524323:UPA524323 UYT524323:UYW524323 VIP524323:VIS524323 VSL524323:VSO524323 WCH524323:WCK524323 WMD524323:WMG524323 WVZ524323:WWC524323 R589859:U589859 JN589859:JQ589859 TJ589859:TM589859 ADF589859:ADI589859 ANB589859:ANE589859 AWX589859:AXA589859 BGT589859:BGW589859 BQP589859:BQS589859 CAL589859:CAO589859 CKH589859:CKK589859 CUD589859:CUG589859 DDZ589859:DEC589859 DNV589859:DNY589859 DXR589859:DXU589859 EHN589859:EHQ589859 ERJ589859:ERM589859 FBF589859:FBI589859 FLB589859:FLE589859 FUX589859:FVA589859 GET589859:GEW589859 GOP589859:GOS589859 GYL589859:GYO589859 HIH589859:HIK589859 HSD589859:HSG589859 IBZ589859:ICC589859 ILV589859:ILY589859 IVR589859:IVU589859 JFN589859:JFQ589859 JPJ589859:JPM589859 JZF589859:JZI589859 KJB589859:KJE589859 KSX589859:KTA589859 LCT589859:LCW589859 LMP589859:LMS589859 LWL589859:LWO589859 MGH589859:MGK589859 MQD589859:MQG589859 MZZ589859:NAC589859 NJV589859:NJY589859 NTR589859:NTU589859 ODN589859:ODQ589859 ONJ589859:ONM589859 OXF589859:OXI589859 PHB589859:PHE589859 PQX589859:PRA589859 QAT589859:QAW589859 QKP589859:QKS589859 QUL589859:QUO589859 REH589859:REK589859 ROD589859:ROG589859 RXZ589859:RYC589859 SHV589859:SHY589859 SRR589859:SRU589859 TBN589859:TBQ589859 TLJ589859:TLM589859 TVF589859:TVI589859 UFB589859:UFE589859 UOX589859:UPA589859 UYT589859:UYW589859 VIP589859:VIS589859 VSL589859:VSO589859 WCH589859:WCK589859 WMD589859:WMG589859 WVZ589859:WWC589859 R655395:U655395 JN655395:JQ655395 TJ655395:TM655395 ADF655395:ADI655395 ANB655395:ANE655395 AWX655395:AXA655395 BGT655395:BGW655395 BQP655395:BQS655395 CAL655395:CAO655395 CKH655395:CKK655395 CUD655395:CUG655395 DDZ655395:DEC655395 DNV655395:DNY655395 DXR655395:DXU655395 EHN655395:EHQ655395 ERJ655395:ERM655395 FBF655395:FBI655395 FLB655395:FLE655395 FUX655395:FVA655395 GET655395:GEW655395 GOP655395:GOS655395 GYL655395:GYO655395 HIH655395:HIK655395 HSD655395:HSG655395 IBZ655395:ICC655395 ILV655395:ILY655395 IVR655395:IVU655395 JFN655395:JFQ655395 JPJ655395:JPM655395 JZF655395:JZI655395 KJB655395:KJE655395 KSX655395:KTA655395 LCT655395:LCW655395 LMP655395:LMS655395 LWL655395:LWO655395 MGH655395:MGK655395 MQD655395:MQG655395 MZZ655395:NAC655395 NJV655395:NJY655395 NTR655395:NTU655395 ODN655395:ODQ655395 ONJ655395:ONM655395 OXF655395:OXI655395 PHB655395:PHE655395 PQX655395:PRA655395 QAT655395:QAW655395 QKP655395:QKS655395 QUL655395:QUO655395 REH655395:REK655395 ROD655395:ROG655395 RXZ655395:RYC655395 SHV655395:SHY655395 SRR655395:SRU655395 TBN655395:TBQ655395 TLJ655395:TLM655395 TVF655395:TVI655395 UFB655395:UFE655395 UOX655395:UPA655395 UYT655395:UYW655395 VIP655395:VIS655395 VSL655395:VSO655395 WCH655395:WCK655395 WMD655395:WMG655395 WVZ655395:WWC655395 R720931:U720931 JN720931:JQ720931 TJ720931:TM720931 ADF720931:ADI720931 ANB720931:ANE720931 AWX720931:AXA720931 BGT720931:BGW720931 BQP720931:BQS720931 CAL720931:CAO720931 CKH720931:CKK720931 CUD720931:CUG720931 DDZ720931:DEC720931 DNV720931:DNY720931 DXR720931:DXU720931 EHN720931:EHQ720931 ERJ720931:ERM720931 FBF720931:FBI720931 FLB720931:FLE720931 FUX720931:FVA720931 GET720931:GEW720931 GOP720931:GOS720931 GYL720931:GYO720931 HIH720931:HIK720931 HSD720931:HSG720931 IBZ720931:ICC720931 ILV720931:ILY720931 IVR720931:IVU720931 JFN720931:JFQ720931 JPJ720931:JPM720931 JZF720931:JZI720931 KJB720931:KJE720931 KSX720931:KTA720931 LCT720931:LCW720931 LMP720931:LMS720931 LWL720931:LWO720931 MGH720931:MGK720931 MQD720931:MQG720931 MZZ720931:NAC720931 NJV720931:NJY720931 NTR720931:NTU720931 ODN720931:ODQ720931 ONJ720931:ONM720931 OXF720931:OXI720931 PHB720931:PHE720931 PQX720931:PRA720931 QAT720931:QAW720931 QKP720931:QKS720931 QUL720931:QUO720931 REH720931:REK720931 ROD720931:ROG720931 RXZ720931:RYC720931 SHV720931:SHY720931 SRR720931:SRU720931 TBN720931:TBQ720931 TLJ720931:TLM720931 TVF720931:TVI720931 UFB720931:UFE720931 UOX720931:UPA720931 UYT720931:UYW720931 VIP720931:VIS720931 VSL720931:VSO720931 WCH720931:WCK720931 WMD720931:WMG720931 WVZ720931:WWC720931 R786467:U786467 JN786467:JQ786467 TJ786467:TM786467 ADF786467:ADI786467 ANB786467:ANE786467 AWX786467:AXA786467 BGT786467:BGW786467 BQP786467:BQS786467 CAL786467:CAO786467 CKH786467:CKK786467 CUD786467:CUG786467 DDZ786467:DEC786467 DNV786467:DNY786467 DXR786467:DXU786467 EHN786467:EHQ786467 ERJ786467:ERM786467 FBF786467:FBI786467 FLB786467:FLE786467 FUX786467:FVA786467 GET786467:GEW786467 GOP786467:GOS786467 GYL786467:GYO786467 HIH786467:HIK786467 HSD786467:HSG786467 IBZ786467:ICC786467 ILV786467:ILY786467 IVR786467:IVU786467 JFN786467:JFQ786467 JPJ786467:JPM786467 JZF786467:JZI786467 KJB786467:KJE786467 KSX786467:KTA786467 LCT786467:LCW786467 LMP786467:LMS786467 LWL786467:LWO786467 MGH786467:MGK786467 MQD786467:MQG786467 MZZ786467:NAC786467 NJV786467:NJY786467 NTR786467:NTU786467 ODN786467:ODQ786467 ONJ786467:ONM786467 OXF786467:OXI786467 PHB786467:PHE786467 PQX786467:PRA786467 QAT786467:QAW786467 QKP786467:QKS786467 QUL786467:QUO786467 REH786467:REK786467 ROD786467:ROG786467 RXZ786467:RYC786467 SHV786467:SHY786467 SRR786467:SRU786467 TBN786467:TBQ786467 TLJ786467:TLM786467 TVF786467:TVI786467 UFB786467:UFE786467 UOX786467:UPA786467 UYT786467:UYW786467 VIP786467:VIS786467 VSL786467:VSO786467 WCH786467:WCK786467 WMD786467:WMG786467 WVZ786467:WWC786467 R852003:U852003 JN852003:JQ852003 TJ852003:TM852003 ADF852003:ADI852003 ANB852003:ANE852003 AWX852003:AXA852003 BGT852003:BGW852003 BQP852003:BQS852003 CAL852003:CAO852003 CKH852003:CKK852003 CUD852003:CUG852003 DDZ852003:DEC852003 DNV852003:DNY852003 DXR852003:DXU852003 EHN852003:EHQ852003 ERJ852003:ERM852003 FBF852003:FBI852003 FLB852003:FLE852003 FUX852003:FVA852003 GET852003:GEW852003 GOP852003:GOS852003 GYL852003:GYO852003 HIH852003:HIK852003 HSD852003:HSG852003 IBZ852003:ICC852003 ILV852003:ILY852003 IVR852003:IVU852003 JFN852003:JFQ852003 JPJ852003:JPM852003 JZF852003:JZI852003 KJB852003:KJE852003 KSX852003:KTA852003 LCT852003:LCW852003 LMP852003:LMS852003 LWL852003:LWO852003 MGH852003:MGK852003 MQD852003:MQG852003 MZZ852003:NAC852003 NJV852003:NJY852003 NTR852003:NTU852003 ODN852003:ODQ852003 ONJ852003:ONM852003 OXF852003:OXI852003 PHB852003:PHE852003 PQX852003:PRA852003 QAT852003:QAW852003 QKP852003:QKS852003 QUL852003:QUO852003 REH852003:REK852003 ROD852003:ROG852003 RXZ852003:RYC852003 SHV852003:SHY852003 SRR852003:SRU852003 TBN852003:TBQ852003 TLJ852003:TLM852003 TVF852003:TVI852003 UFB852003:UFE852003 UOX852003:UPA852003 UYT852003:UYW852003 VIP852003:VIS852003 VSL852003:VSO852003 WCH852003:WCK852003 WMD852003:WMG852003 WVZ852003:WWC852003 R917539:U917539 JN917539:JQ917539 TJ917539:TM917539 ADF917539:ADI917539 ANB917539:ANE917539 AWX917539:AXA917539 BGT917539:BGW917539 BQP917539:BQS917539 CAL917539:CAO917539 CKH917539:CKK917539 CUD917539:CUG917539 DDZ917539:DEC917539 DNV917539:DNY917539 DXR917539:DXU917539 EHN917539:EHQ917539 ERJ917539:ERM917539 FBF917539:FBI917539 FLB917539:FLE917539 FUX917539:FVA917539 GET917539:GEW917539 GOP917539:GOS917539 GYL917539:GYO917539 HIH917539:HIK917539 HSD917539:HSG917539 IBZ917539:ICC917539 ILV917539:ILY917539 IVR917539:IVU917539 JFN917539:JFQ917539 JPJ917539:JPM917539 JZF917539:JZI917539 KJB917539:KJE917539 KSX917539:KTA917539 LCT917539:LCW917539 LMP917539:LMS917539 LWL917539:LWO917539 MGH917539:MGK917539 MQD917539:MQG917539 MZZ917539:NAC917539 NJV917539:NJY917539 NTR917539:NTU917539 ODN917539:ODQ917539 ONJ917539:ONM917539 OXF917539:OXI917539 PHB917539:PHE917539 PQX917539:PRA917539 QAT917539:QAW917539 QKP917539:QKS917539 QUL917539:QUO917539 REH917539:REK917539 ROD917539:ROG917539 RXZ917539:RYC917539 SHV917539:SHY917539 SRR917539:SRU917539 TBN917539:TBQ917539 TLJ917539:TLM917539 TVF917539:TVI917539 UFB917539:UFE917539 UOX917539:UPA917539 UYT917539:UYW917539 VIP917539:VIS917539 VSL917539:VSO917539 WCH917539:WCK917539 WMD917539:WMG917539 WVZ917539:WWC917539 R983075:U983075 JN983075:JQ983075 TJ983075:TM983075 ADF983075:ADI983075 ANB983075:ANE983075 AWX983075:AXA983075 BGT983075:BGW983075 BQP983075:BQS983075 CAL983075:CAO983075 CKH983075:CKK983075 CUD983075:CUG983075 DDZ983075:DEC983075 DNV983075:DNY983075 DXR983075:DXU983075 EHN983075:EHQ983075 ERJ983075:ERM983075 FBF983075:FBI983075 FLB983075:FLE983075 FUX983075:FVA983075 GET983075:GEW983075 GOP983075:GOS983075 GYL983075:GYO983075 HIH983075:HIK983075 HSD983075:HSG983075 IBZ983075:ICC983075 ILV983075:ILY983075 IVR983075:IVU983075 JFN983075:JFQ983075 JPJ983075:JPM983075 JZF983075:JZI983075 KJB983075:KJE983075 KSX983075:KTA983075 LCT983075:LCW983075 LMP983075:LMS983075 LWL983075:LWO983075 MGH983075:MGK983075 MQD983075:MQG983075 MZZ983075:NAC983075 NJV983075:NJY983075 NTR983075:NTU983075 ODN983075:ODQ983075 ONJ983075:ONM983075 OXF983075:OXI983075 PHB983075:PHE983075 PQX983075:PRA983075 QAT983075:QAW983075 QKP983075:QKS983075 QUL983075:QUO983075 REH983075:REK983075 ROD983075:ROG983075 RXZ983075:RYC983075 SHV983075:SHY983075 SRR983075:SRU983075 TBN983075:TBQ983075 TLJ983075:TLM983075 TVF983075:TVI983075 UFB983075:UFE983075 UOX983075:UPA983075 UYT983075:UYW983075 VIP983075:VIS983075 VSL983075:VSO983075 WCH983075:WCK983075 WMD983075:WMG983075 WVZ983075:WWC983075">
      <formula1>1</formula1>
      <formula2>24</formula2>
    </dataValidation>
  </dataValidations>
  <pageMargins left="0.78740157480314965" right="0.78740157480314965"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H24"/>
  <sheetViews>
    <sheetView view="pageBreakPreview" zoomScaleNormal="100" zoomScaleSheetLayoutView="100" workbookViewId="0"/>
  </sheetViews>
  <sheetFormatPr defaultRowHeight="13.5"/>
  <cols>
    <col min="1" max="27" width="3.125" style="991" customWidth="1"/>
    <col min="28" max="28" width="9" style="991"/>
    <col min="29" max="29" width="21.875" style="991" bestFit="1" customWidth="1"/>
    <col min="30" max="16384" width="9" style="991"/>
  </cols>
  <sheetData>
    <row r="1" spans="1:34">
      <c r="A1" s="168" t="s">
        <v>2009</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row>
    <row r="2" spans="1:34">
      <c r="A2" s="998"/>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row>
    <row r="3" spans="1:34" ht="21">
      <c r="A3" s="998"/>
      <c r="B3" s="998"/>
      <c r="C3" s="998"/>
      <c r="D3" s="998"/>
      <c r="E3" s="998"/>
      <c r="F3" s="998"/>
      <c r="G3" s="998"/>
      <c r="H3" s="998"/>
      <c r="I3" s="998"/>
      <c r="J3" s="998"/>
      <c r="K3" s="998"/>
      <c r="M3" s="1002" t="s">
        <v>1191</v>
      </c>
      <c r="N3" s="998"/>
      <c r="O3" s="998"/>
      <c r="P3" s="998"/>
      <c r="R3" s="998"/>
      <c r="S3" s="998"/>
      <c r="T3" s="998"/>
      <c r="U3" s="998"/>
      <c r="V3" s="998"/>
      <c r="W3" s="998"/>
      <c r="X3" s="998"/>
      <c r="Y3" s="998"/>
      <c r="Z3" s="998"/>
      <c r="AA3" s="998"/>
    </row>
    <row r="4" spans="1:34" ht="13.5" customHeight="1">
      <c r="A4" s="998"/>
      <c r="B4" s="998"/>
      <c r="C4" s="998"/>
      <c r="D4" s="998"/>
      <c r="E4" s="998"/>
      <c r="F4" s="998"/>
      <c r="G4" s="998"/>
      <c r="H4" s="998"/>
      <c r="I4" s="998"/>
      <c r="J4" s="998"/>
      <c r="K4" s="998"/>
      <c r="L4" s="998"/>
      <c r="M4" s="998"/>
      <c r="N4" s="998"/>
      <c r="O4" s="998"/>
      <c r="P4" s="1002"/>
      <c r="Q4" s="998"/>
      <c r="R4" s="998"/>
      <c r="S4" s="998"/>
      <c r="T4" s="998"/>
      <c r="U4" s="998"/>
      <c r="V4" s="998"/>
      <c r="W4" s="998"/>
      <c r="X4" s="998"/>
      <c r="Y4" s="998"/>
      <c r="Z4" s="998"/>
      <c r="AA4" s="998"/>
    </row>
    <row r="5" spans="1:34">
      <c r="A5" s="998"/>
      <c r="B5" s="998"/>
      <c r="C5" s="998"/>
      <c r="D5" s="998"/>
      <c r="E5" s="998"/>
      <c r="F5" s="998"/>
      <c r="G5" s="998"/>
      <c r="H5" s="998"/>
      <c r="I5" s="998"/>
      <c r="J5" s="998"/>
      <c r="K5" s="998"/>
      <c r="L5" s="998"/>
      <c r="M5" s="998"/>
      <c r="N5" s="998"/>
      <c r="O5" s="998"/>
      <c r="P5" s="998"/>
      <c r="Q5" s="998"/>
      <c r="R5" s="998"/>
      <c r="S5" s="998"/>
      <c r="T5" s="998"/>
      <c r="U5" s="998"/>
      <c r="V5" s="998"/>
      <c r="W5" s="998"/>
      <c r="X5" s="998"/>
      <c r="Y5" s="998"/>
      <c r="Z5" s="998"/>
      <c r="AA5" s="998"/>
    </row>
    <row r="6" spans="1:34" ht="18" customHeight="1">
      <c r="A6" s="2380" t="s">
        <v>20</v>
      </c>
      <c r="B6" s="2380"/>
      <c r="C6" s="2380"/>
      <c r="D6" s="2383" t="str">
        <f>+入力欄!D16</f>
        <v>○○○○○○工事（Ｒ６－１)</v>
      </c>
      <c r="E6" s="2383"/>
      <c r="F6" s="2383"/>
      <c r="G6" s="2383"/>
      <c r="H6" s="2383"/>
      <c r="I6" s="2383"/>
      <c r="J6" s="2383"/>
      <c r="K6" s="2383"/>
      <c r="L6" s="2383"/>
      <c r="M6" s="2383"/>
      <c r="N6" s="2383"/>
      <c r="O6" s="2383"/>
      <c r="P6" s="2383"/>
      <c r="Q6" s="2383"/>
      <c r="R6" s="2383"/>
      <c r="S6" s="2383"/>
      <c r="T6" s="2383"/>
      <c r="U6" s="2383"/>
      <c r="V6" s="2383"/>
      <c r="W6" s="2383"/>
      <c r="X6" s="2383"/>
      <c r="Y6" s="2383"/>
      <c r="Z6" s="1008"/>
      <c r="AA6" s="998"/>
    </row>
    <row r="7" spans="1:34" ht="14.25">
      <c r="A7" s="998"/>
      <c r="B7" s="1003"/>
      <c r="C7" s="998"/>
      <c r="D7" s="998"/>
      <c r="E7" s="998"/>
      <c r="F7" s="998"/>
      <c r="G7" s="998"/>
      <c r="H7" s="998"/>
      <c r="I7" s="998"/>
      <c r="J7" s="998"/>
      <c r="K7" s="998"/>
      <c r="L7" s="998"/>
      <c r="M7" s="998"/>
      <c r="N7" s="998"/>
      <c r="O7" s="998"/>
      <c r="P7" s="998"/>
      <c r="Q7" s="998"/>
      <c r="R7" s="1009"/>
      <c r="S7" s="998"/>
      <c r="T7" s="998"/>
      <c r="U7" s="998"/>
      <c r="V7" s="998"/>
      <c r="W7" s="998"/>
      <c r="X7" s="998"/>
      <c r="Y7" s="998"/>
      <c r="Z7" s="998"/>
      <c r="AA7" s="998"/>
    </row>
    <row r="8" spans="1:34" ht="14.25">
      <c r="A8" s="998"/>
      <c r="B8" s="998" t="s">
        <v>1197</v>
      </c>
      <c r="C8" s="998"/>
      <c r="D8" s="998"/>
      <c r="E8" s="998"/>
      <c r="F8" s="998"/>
      <c r="G8" s="998"/>
      <c r="H8" s="998"/>
      <c r="I8" s="998"/>
      <c r="J8" s="998"/>
      <c r="K8" s="998"/>
      <c r="L8" s="998"/>
      <c r="M8" s="998"/>
      <c r="N8" s="998"/>
      <c r="O8" s="998"/>
      <c r="P8" s="998"/>
      <c r="Q8" s="998"/>
      <c r="R8" s="1009"/>
      <c r="S8" s="998"/>
      <c r="T8" s="998"/>
      <c r="U8" s="998"/>
      <c r="V8" s="998"/>
      <c r="W8" s="998"/>
      <c r="X8" s="998"/>
      <c r="Y8" s="998"/>
      <c r="Z8" s="998"/>
      <c r="AA8" s="998"/>
    </row>
    <row r="9" spans="1:34" ht="14.25">
      <c r="A9" s="998"/>
      <c r="B9" s="998"/>
      <c r="C9" s="998"/>
      <c r="D9" s="998"/>
      <c r="E9" s="998"/>
      <c r="F9" s="998"/>
      <c r="G9" s="998"/>
      <c r="H9" s="998"/>
      <c r="I9" s="998"/>
      <c r="J9" s="998"/>
      <c r="K9" s="998"/>
      <c r="L9" s="998"/>
      <c r="M9" s="998"/>
      <c r="N9" s="998"/>
      <c r="O9" s="998"/>
      <c r="P9" s="998"/>
      <c r="Q9" s="998"/>
      <c r="R9" s="1009"/>
      <c r="S9" s="998"/>
      <c r="T9" s="998"/>
      <c r="U9" s="998"/>
      <c r="V9" s="998"/>
      <c r="W9" s="998"/>
      <c r="X9" s="998"/>
      <c r="Y9" s="998"/>
      <c r="Z9" s="998"/>
      <c r="AA9" s="998"/>
    </row>
    <row r="10" spans="1:34" ht="14.25" customHeight="1">
      <c r="A10" s="998"/>
      <c r="B10" s="998"/>
      <c r="C10" s="998"/>
      <c r="D10" s="998"/>
      <c r="E10" s="998"/>
      <c r="F10" s="998"/>
      <c r="G10" s="998"/>
      <c r="H10" s="998"/>
      <c r="I10" s="998"/>
      <c r="J10" s="998"/>
      <c r="K10" s="998"/>
      <c r="L10" s="998"/>
      <c r="M10" s="998"/>
      <c r="N10" s="998"/>
      <c r="O10" s="998"/>
      <c r="P10" s="998"/>
      <c r="Q10" s="998"/>
      <c r="R10" s="2381" t="s">
        <v>1196</v>
      </c>
      <c r="S10" s="2381"/>
      <c r="T10" s="2381"/>
      <c r="U10" s="2381"/>
      <c r="V10" s="2295"/>
      <c r="W10" s="2295"/>
      <c r="X10" s="2295"/>
      <c r="Y10" s="2295"/>
      <c r="Z10" s="2295"/>
      <c r="AA10" s="2295"/>
    </row>
    <row r="11" spans="1:34">
      <c r="A11" s="998"/>
      <c r="B11" s="998"/>
      <c r="C11" s="998"/>
      <c r="D11" s="998"/>
      <c r="E11" s="998"/>
      <c r="F11" s="998"/>
      <c r="G11" s="998"/>
      <c r="H11" s="998"/>
      <c r="I11" s="998"/>
      <c r="J11" s="998"/>
      <c r="K11" s="998"/>
      <c r="L11" s="998"/>
      <c r="M11" s="998"/>
      <c r="N11" s="998"/>
      <c r="O11" s="998"/>
      <c r="P11" s="998"/>
      <c r="Q11" s="998"/>
      <c r="R11" s="998"/>
      <c r="S11" s="998"/>
      <c r="T11" s="998"/>
      <c r="U11" s="998"/>
      <c r="V11" s="998"/>
      <c r="W11" s="998"/>
      <c r="X11" s="998"/>
      <c r="Y11" s="998"/>
      <c r="Z11" s="998"/>
      <c r="AA11" s="998"/>
    </row>
    <row r="12" spans="1:34">
      <c r="A12" s="1010"/>
      <c r="B12" s="2382" t="s">
        <v>178</v>
      </c>
      <c r="C12" s="2382"/>
      <c r="D12" s="2382"/>
      <c r="E12" s="2382"/>
      <c r="F12" s="2382"/>
      <c r="G12" s="2382"/>
      <c r="H12" s="2382" t="s">
        <v>1195</v>
      </c>
      <c r="I12" s="2382"/>
      <c r="J12" s="2382"/>
      <c r="K12" s="2382"/>
      <c r="L12" s="2382"/>
      <c r="M12" s="2382"/>
      <c r="N12" s="2382"/>
      <c r="O12" s="2382"/>
      <c r="P12" s="2382"/>
      <c r="Q12" s="2382"/>
      <c r="R12" s="2382" t="s">
        <v>1194</v>
      </c>
      <c r="S12" s="2382"/>
      <c r="T12" s="2382"/>
      <c r="U12" s="2382"/>
      <c r="V12" s="2382"/>
      <c r="W12" s="2382" t="s">
        <v>1193</v>
      </c>
      <c r="X12" s="2382"/>
      <c r="Y12" s="2382"/>
      <c r="Z12" s="2382"/>
      <c r="AA12" s="2382"/>
    </row>
    <row r="13" spans="1:34" s="705" customFormat="1" ht="30" customHeight="1">
      <c r="A13" s="1011">
        <v>1</v>
      </c>
      <c r="B13" s="2171"/>
      <c r="C13" s="2171"/>
      <c r="D13" s="2171"/>
      <c r="E13" s="2171"/>
      <c r="F13" s="2171"/>
      <c r="G13" s="2171"/>
      <c r="H13" s="2171"/>
      <c r="I13" s="2171"/>
      <c r="J13" s="2171"/>
      <c r="K13" s="2171"/>
      <c r="L13" s="2171"/>
      <c r="M13" s="2171"/>
      <c r="N13" s="2171"/>
      <c r="O13" s="2171"/>
      <c r="P13" s="2171"/>
      <c r="Q13" s="2171"/>
      <c r="R13" s="2379"/>
      <c r="S13" s="2379"/>
      <c r="T13" s="2379"/>
      <c r="U13" s="2379"/>
      <c r="V13" s="2379"/>
      <c r="W13" s="2378" t="s">
        <v>1192</v>
      </c>
      <c r="X13" s="2378"/>
      <c r="Y13" s="2378"/>
      <c r="Z13" s="2378"/>
      <c r="AA13" s="2378"/>
      <c r="AC13" s="42"/>
      <c r="AD13" s="42"/>
      <c r="AE13" s="42"/>
      <c r="AF13" s="42"/>
      <c r="AG13" s="42"/>
    </row>
    <row r="14" spans="1:34" s="705" customFormat="1" ht="30" customHeight="1">
      <c r="A14" s="1011">
        <v>2</v>
      </c>
      <c r="B14" s="2171"/>
      <c r="C14" s="2171"/>
      <c r="D14" s="2171"/>
      <c r="E14" s="2171"/>
      <c r="F14" s="2171"/>
      <c r="G14" s="2171"/>
      <c r="H14" s="2171"/>
      <c r="I14" s="2171"/>
      <c r="J14" s="2171"/>
      <c r="K14" s="2171"/>
      <c r="L14" s="2171"/>
      <c r="M14" s="2171"/>
      <c r="N14" s="2171"/>
      <c r="O14" s="2171"/>
      <c r="P14" s="2171"/>
      <c r="Q14" s="2171"/>
      <c r="R14" s="2377"/>
      <c r="S14" s="2377"/>
      <c r="T14" s="2377"/>
      <c r="U14" s="2377"/>
      <c r="V14" s="2377"/>
      <c r="W14" s="2378"/>
      <c r="X14" s="2378"/>
      <c r="Y14" s="2378"/>
      <c r="Z14" s="2378"/>
      <c r="AA14" s="2378"/>
      <c r="AB14" s="42"/>
      <c r="AC14" s="42"/>
      <c r="AD14" s="42"/>
      <c r="AE14" s="42"/>
      <c r="AF14" s="42"/>
      <c r="AG14" s="42"/>
      <c r="AH14" s="42"/>
    </row>
    <row r="15" spans="1:34" s="705" customFormat="1" ht="30" customHeight="1">
      <c r="A15" s="1011">
        <v>3</v>
      </c>
      <c r="B15" s="2171"/>
      <c r="C15" s="2171"/>
      <c r="D15" s="2171"/>
      <c r="E15" s="2171"/>
      <c r="F15" s="2171"/>
      <c r="G15" s="2171"/>
      <c r="H15" s="2171"/>
      <c r="I15" s="2171"/>
      <c r="J15" s="2171"/>
      <c r="K15" s="2171"/>
      <c r="L15" s="2171"/>
      <c r="M15" s="2171"/>
      <c r="N15" s="2171"/>
      <c r="O15" s="2171"/>
      <c r="P15" s="2171"/>
      <c r="Q15" s="2171"/>
      <c r="R15" s="2377"/>
      <c r="S15" s="2377"/>
      <c r="T15" s="2377"/>
      <c r="U15" s="2377"/>
      <c r="V15" s="2377"/>
      <c r="W15" s="2378"/>
      <c r="X15" s="2378"/>
      <c r="Y15" s="2378"/>
      <c r="Z15" s="2378"/>
      <c r="AA15" s="2378"/>
      <c r="AB15" s="42"/>
      <c r="AC15" s="42"/>
      <c r="AD15" s="42"/>
      <c r="AE15" s="42"/>
      <c r="AF15" s="42"/>
      <c r="AG15" s="42"/>
      <c r="AH15" s="42"/>
    </row>
    <row r="16" spans="1:34" s="998" customFormat="1" ht="30" customHeight="1">
      <c r="A16" s="1010">
        <v>4</v>
      </c>
      <c r="B16" s="2171"/>
      <c r="C16" s="2171"/>
      <c r="D16" s="2171"/>
      <c r="E16" s="2171"/>
      <c r="F16" s="2171"/>
      <c r="G16" s="2171"/>
      <c r="H16" s="2171"/>
      <c r="I16" s="2171"/>
      <c r="J16" s="2171"/>
      <c r="K16" s="2171"/>
      <c r="L16" s="2171"/>
      <c r="M16" s="2171"/>
      <c r="N16" s="2171"/>
      <c r="O16" s="2171"/>
      <c r="P16" s="2171"/>
      <c r="Q16" s="2171"/>
      <c r="R16" s="2377"/>
      <c r="S16" s="2377"/>
      <c r="T16" s="2377"/>
      <c r="U16" s="2377"/>
      <c r="V16" s="2377"/>
      <c r="W16" s="2378"/>
      <c r="X16" s="2378"/>
      <c r="Y16" s="2378"/>
      <c r="Z16" s="2378"/>
      <c r="AA16" s="2378"/>
      <c r="AB16" s="42"/>
    </row>
    <row r="17" spans="1:27" s="998" customFormat="1" ht="30" customHeight="1">
      <c r="A17" s="1010">
        <v>5</v>
      </c>
      <c r="B17" s="2171"/>
      <c r="C17" s="2171"/>
      <c r="D17" s="2171"/>
      <c r="E17" s="2171"/>
      <c r="F17" s="2171"/>
      <c r="G17" s="2171"/>
      <c r="H17" s="2171"/>
      <c r="I17" s="2171"/>
      <c r="J17" s="2171"/>
      <c r="K17" s="2171"/>
      <c r="L17" s="2171"/>
      <c r="M17" s="2171"/>
      <c r="N17" s="2171"/>
      <c r="O17" s="2171"/>
      <c r="P17" s="2171"/>
      <c r="Q17" s="2171"/>
      <c r="R17" s="2377"/>
      <c r="S17" s="2377"/>
      <c r="T17" s="2377"/>
      <c r="U17" s="2377"/>
      <c r="V17" s="2377"/>
      <c r="W17" s="2378"/>
      <c r="X17" s="2378"/>
      <c r="Y17" s="2378"/>
      <c r="Z17" s="2378"/>
      <c r="AA17" s="2378"/>
    </row>
    <row r="18" spans="1:27" s="998" customFormat="1" ht="30" customHeight="1">
      <c r="A18" s="1010">
        <v>6</v>
      </c>
      <c r="B18" s="2171"/>
      <c r="C18" s="2171"/>
      <c r="D18" s="2171"/>
      <c r="E18" s="2171"/>
      <c r="F18" s="2171"/>
      <c r="G18" s="2171"/>
      <c r="H18" s="2171"/>
      <c r="I18" s="2171"/>
      <c r="J18" s="2171"/>
      <c r="K18" s="2171"/>
      <c r="L18" s="2171"/>
      <c r="M18" s="2171"/>
      <c r="N18" s="2171"/>
      <c r="O18" s="2171"/>
      <c r="P18" s="2171"/>
      <c r="Q18" s="2171"/>
      <c r="R18" s="2171"/>
      <c r="S18" s="2171"/>
      <c r="T18" s="2171"/>
      <c r="U18" s="2171"/>
      <c r="V18" s="2171"/>
      <c r="W18" s="2171"/>
      <c r="X18" s="2171"/>
      <c r="Y18" s="2171"/>
      <c r="Z18" s="2171"/>
      <c r="AA18" s="2171"/>
    </row>
    <row r="19" spans="1:27" ht="30" customHeight="1">
      <c r="A19" s="1010">
        <v>7</v>
      </c>
      <c r="B19" s="2171"/>
      <c r="C19" s="2171"/>
      <c r="D19" s="2171"/>
      <c r="E19" s="2171"/>
      <c r="F19" s="2171"/>
      <c r="G19" s="2171"/>
      <c r="H19" s="2171"/>
      <c r="I19" s="2171"/>
      <c r="J19" s="2171"/>
      <c r="K19" s="2171"/>
      <c r="L19" s="2171"/>
      <c r="M19" s="2171"/>
      <c r="N19" s="2171"/>
      <c r="O19" s="2171"/>
      <c r="P19" s="2171"/>
      <c r="Q19" s="2171"/>
      <c r="R19" s="2171"/>
      <c r="S19" s="2171"/>
      <c r="T19" s="2171"/>
      <c r="U19" s="2171"/>
      <c r="V19" s="2171"/>
      <c r="W19" s="2171"/>
      <c r="X19" s="2171"/>
      <c r="Y19" s="2171"/>
      <c r="Z19" s="2171"/>
      <c r="AA19" s="2171"/>
    </row>
    <row r="20" spans="1:27" ht="30" customHeight="1">
      <c r="A20" s="1010">
        <v>8</v>
      </c>
      <c r="B20" s="2171"/>
      <c r="C20" s="2171"/>
      <c r="D20" s="2171"/>
      <c r="E20" s="2171"/>
      <c r="F20" s="2171"/>
      <c r="G20" s="2171"/>
      <c r="H20" s="2171"/>
      <c r="I20" s="2171"/>
      <c r="J20" s="2171"/>
      <c r="K20" s="2171"/>
      <c r="L20" s="2171"/>
      <c r="M20" s="2171"/>
      <c r="N20" s="2171"/>
      <c r="O20" s="2171"/>
      <c r="P20" s="2171"/>
      <c r="Q20" s="2171"/>
      <c r="R20" s="2171"/>
      <c r="S20" s="2171"/>
      <c r="T20" s="2171"/>
      <c r="U20" s="2171"/>
      <c r="V20" s="2171"/>
      <c r="W20" s="2171"/>
      <c r="X20" s="2171"/>
      <c r="Y20" s="2171"/>
      <c r="Z20" s="2171"/>
      <c r="AA20" s="2171"/>
    </row>
    <row r="21" spans="1:27" ht="30" customHeight="1">
      <c r="A21" s="1010">
        <v>9</v>
      </c>
      <c r="B21" s="2171"/>
      <c r="C21" s="2171"/>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row>
    <row r="22" spans="1:27" ht="30" customHeight="1">
      <c r="A22" s="1010">
        <v>10</v>
      </c>
      <c r="B22" s="2171"/>
      <c r="C22" s="2171"/>
      <c r="D22" s="2171"/>
      <c r="E22" s="2171"/>
      <c r="F22" s="2171"/>
      <c r="G22" s="2171"/>
      <c r="H22" s="2171"/>
      <c r="I22" s="2171"/>
      <c r="J22" s="2171"/>
      <c r="K22" s="2171"/>
      <c r="L22" s="2171"/>
      <c r="M22" s="2171"/>
      <c r="N22" s="2171"/>
      <c r="O22" s="2171"/>
      <c r="P22" s="2171"/>
      <c r="Q22" s="2171"/>
      <c r="R22" s="2171"/>
      <c r="S22" s="2171"/>
      <c r="T22" s="2171"/>
      <c r="U22" s="2171"/>
      <c r="V22" s="2171"/>
      <c r="W22" s="2171"/>
      <c r="X22" s="2171"/>
      <c r="Y22" s="2171"/>
      <c r="Z22" s="2171"/>
      <c r="AA22" s="2171"/>
    </row>
    <row r="23" spans="1:27" ht="30" customHeight="1">
      <c r="A23" s="1012"/>
      <c r="B23" s="2376"/>
      <c r="C23" s="2376"/>
      <c r="D23" s="2376"/>
      <c r="E23" s="2376"/>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row>
    <row r="24" spans="1:27">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c r="AA24" s="705"/>
    </row>
  </sheetData>
  <mergeCells count="52">
    <mergeCell ref="A6:C6"/>
    <mergeCell ref="R10:U10"/>
    <mergeCell ref="V10:AA10"/>
    <mergeCell ref="B12:G12"/>
    <mergeCell ref="H12:Q12"/>
    <mergeCell ref="R12:V12"/>
    <mergeCell ref="W12:AA12"/>
    <mergeCell ref="D6:Y6"/>
    <mergeCell ref="B13:G13"/>
    <mergeCell ref="H13:Q13"/>
    <mergeCell ref="R13:V13"/>
    <mergeCell ref="W13:AA13"/>
    <mergeCell ref="B14:G14"/>
    <mergeCell ref="H14:Q14"/>
    <mergeCell ref="R14:V14"/>
    <mergeCell ref="W14:AA14"/>
    <mergeCell ref="B15:G15"/>
    <mergeCell ref="H15:Q15"/>
    <mergeCell ref="R15:V15"/>
    <mergeCell ref="W15:AA15"/>
    <mergeCell ref="B16:G16"/>
    <mergeCell ref="H16:Q16"/>
    <mergeCell ref="R16:V16"/>
    <mergeCell ref="W16:AA16"/>
    <mergeCell ref="B17:G17"/>
    <mergeCell ref="H17:Q17"/>
    <mergeCell ref="R17:V17"/>
    <mergeCell ref="W17:AA17"/>
    <mergeCell ref="B18:G18"/>
    <mergeCell ref="H18:Q18"/>
    <mergeCell ref="R18:V18"/>
    <mergeCell ref="W18:AA18"/>
    <mergeCell ref="B19:G19"/>
    <mergeCell ref="H19:Q19"/>
    <mergeCell ref="R19:V19"/>
    <mergeCell ref="W19:AA19"/>
    <mergeCell ref="B20:G20"/>
    <mergeCell ref="H20:Q20"/>
    <mergeCell ref="R20:V20"/>
    <mergeCell ref="W20:AA20"/>
    <mergeCell ref="B23:G23"/>
    <mergeCell ref="H23:Q23"/>
    <mergeCell ref="R23:V23"/>
    <mergeCell ref="W23:AA23"/>
    <mergeCell ref="B21:G21"/>
    <mergeCell ref="H21:Q21"/>
    <mergeCell ref="R21:V21"/>
    <mergeCell ref="W21:AA21"/>
    <mergeCell ref="B22:G22"/>
    <mergeCell ref="H22:Q22"/>
    <mergeCell ref="R22:V22"/>
    <mergeCell ref="W22:AA22"/>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36"/>
  <sheetViews>
    <sheetView view="pageBreakPreview" zoomScale="55" zoomScaleNormal="65" zoomScaleSheetLayoutView="55" workbookViewId="0">
      <selection activeCell="A2" sqref="A2:H2"/>
    </sheetView>
  </sheetViews>
  <sheetFormatPr defaultRowHeight="17.100000000000001" customHeight="1"/>
  <cols>
    <col min="1" max="3" width="6.75" style="97" customWidth="1"/>
    <col min="4" max="4" width="6.875" style="97" customWidth="1"/>
    <col min="5" max="6" width="40.75" style="141" customWidth="1"/>
    <col min="7" max="7" width="36.625" style="142" customWidth="1"/>
    <col min="8" max="8" width="21.125" style="143" customWidth="1"/>
    <col min="9" max="10" width="9.125" style="74" customWidth="1"/>
    <col min="11" max="13" width="15.5" style="74" customWidth="1"/>
    <col min="14" max="14" width="19.5" style="74" customWidth="1"/>
    <col min="15" max="16" width="15.5" style="74" customWidth="1"/>
    <col min="17" max="255" width="9" style="74"/>
    <col min="256" max="258" width="6.75" style="74" customWidth="1"/>
    <col min="259" max="259" width="6.875" style="74" customWidth="1"/>
    <col min="260" max="260" width="6.75" style="74" customWidth="1"/>
    <col min="261" max="262" width="40.75" style="74" customWidth="1"/>
    <col min="263" max="263" width="36.625" style="74" customWidth="1"/>
    <col min="264" max="264" width="21.125" style="74" customWidth="1"/>
    <col min="265" max="266" width="9.125" style="74" customWidth="1"/>
    <col min="267" max="269" width="15.5" style="74" customWidth="1"/>
    <col min="270" max="270" width="19.5" style="74" customWidth="1"/>
    <col min="271" max="272" width="15.5" style="74" customWidth="1"/>
    <col min="273" max="511" width="9" style="74"/>
    <col min="512" max="514" width="6.75" style="74" customWidth="1"/>
    <col min="515" max="515" width="6.875" style="74" customWidth="1"/>
    <col min="516" max="516" width="6.75" style="74" customWidth="1"/>
    <col min="517" max="518" width="40.75" style="74" customWidth="1"/>
    <col min="519" max="519" width="36.625" style="74" customWidth="1"/>
    <col min="520" max="520" width="21.125" style="74" customWidth="1"/>
    <col min="521" max="522" width="9.125" style="74" customWidth="1"/>
    <col min="523" max="525" width="15.5" style="74" customWidth="1"/>
    <col min="526" max="526" width="19.5" style="74" customWidth="1"/>
    <col min="527" max="528" width="15.5" style="74" customWidth="1"/>
    <col min="529" max="767" width="9" style="74"/>
    <col min="768" max="770" width="6.75" style="74" customWidth="1"/>
    <col min="771" max="771" width="6.875" style="74" customWidth="1"/>
    <col min="772" max="772" width="6.75" style="74" customWidth="1"/>
    <col min="773" max="774" width="40.75" style="74" customWidth="1"/>
    <col min="775" max="775" width="36.625" style="74" customWidth="1"/>
    <col min="776" max="776" width="21.125" style="74" customWidth="1"/>
    <col min="777" max="778" width="9.125" style="74" customWidth="1"/>
    <col min="779" max="781" width="15.5" style="74" customWidth="1"/>
    <col min="782" max="782" width="19.5" style="74" customWidth="1"/>
    <col min="783" max="784" width="15.5" style="74" customWidth="1"/>
    <col min="785" max="1023" width="9" style="74"/>
    <col min="1024" max="1026" width="6.75" style="74" customWidth="1"/>
    <col min="1027" max="1027" width="6.875" style="74" customWidth="1"/>
    <col min="1028" max="1028" width="6.75" style="74" customWidth="1"/>
    <col min="1029" max="1030" width="40.75" style="74" customWidth="1"/>
    <col min="1031" max="1031" width="36.625" style="74" customWidth="1"/>
    <col min="1032" max="1032" width="21.125" style="74" customWidth="1"/>
    <col min="1033" max="1034" width="9.125" style="74" customWidth="1"/>
    <col min="1035" max="1037" width="15.5" style="74" customWidth="1"/>
    <col min="1038" max="1038" width="19.5" style="74" customWidth="1"/>
    <col min="1039" max="1040" width="15.5" style="74" customWidth="1"/>
    <col min="1041" max="1279" width="9" style="74"/>
    <col min="1280" max="1282" width="6.75" style="74" customWidth="1"/>
    <col min="1283" max="1283" width="6.875" style="74" customWidth="1"/>
    <col min="1284" max="1284" width="6.75" style="74" customWidth="1"/>
    <col min="1285" max="1286" width="40.75" style="74" customWidth="1"/>
    <col min="1287" max="1287" width="36.625" style="74" customWidth="1"/>
    <col min="1288" max="1288" width="21.125" style="74" customWidth="1"/>
    <col min="1289" max="1290" width="9.125" style="74" customWidth="1"/>
    <col min="1291" max="1293" width="15.5" style="74" customWidth="1"/>
    <col min="1294" max="1294" width="19.5" style="74" customWidth="1"/>
    <col min="1295" max="1296" width="15.5" style="74" customWidth="1"/>
    <col min="1297" max="1535" width="9" style="74"/>
    <col min="1536" max="1538" width="6.75" style="74" customWidth="1"/>
    <col min="1539" max="1539" width="6.875" style="74" customWidth="1"/>
    <col min="1540" max="1540" width="6.75" style="74" customWidth="1"/>
    <col min="1541" max="1542" width="40.75" style="74" customWidth="1"/>
    <col min="1543" max="1543" width="36.625" style="74" customWidth="1"/>
    <col min="1544" max="1544" width="21.125" style="74" customWidth="1"/>
    <col min="1545" max="1546" width="9.125" style="74" customWidth="1"/>
    <col min="1547" max="1549" width="15.5" style="74" customWidth="1"/>
    <col min="1550" max="1550" width="19.5" style="74" customWidth="1"/>
    <col min="1551" max="1552" width="15.5" style="74" customWidth="1"/>
    <col min="1553" max="1791" width="9" style="74"/>
    <col min="1792" max="1794" width="6.75" style="74" customWidth="1"/>
    <col min="1795" max="1795" width="6.875" style="74" customWidth="1"/>
    <col min="1796" max="1796" width="6.75" style="74" customWidth="1"/>
    <col min="1797" max="1798" width="40.75" style="74" customWidth="1"/>
    <col min="1799" max="1799" width="36.625" style="74" customWidth="1"/>
    <col min="1800" max="1800" width="21.125" style="74" customWidth="1"/>
    <col min="1801" max="1802" width="9.125" style="74" customWidth="1"/>
    <col min="1803" max="1805" width="15.5" style="74" customWidth="1"/>
    <col min="1806" max="1806" width="19.5" style="74" customWidth="1"/>
    <col min="1807" max="1808" width="15.5" style="74" customWidth="1"/>
    <col min="1809" max="2047" width="9" style="74"/>
    <col min="2048" max="2050" width="6.75" style="74" customWidth="1"/>
    <col min="2051" max="2051" width="6.875" style="74" customWidth="1"/>
    <col min="2052" max="2052" width="6.75" style="74" customWidth="1"/>
    <col min="2053" max="2054" width="40.75" style="74" customWidth="1"/>
    <col min="2055" max="2055" width="36.625" style="74" customWidth="1"/>
    <col min="2056" max="2056" width="21.125" style="74" customWidth="1"/>
    <col min="2057" max="2058" width="9.125" style="74" customWidth="1"/>
    <col min="2059" max="2061" width="15.5" style="74" customWidth="1"/>
    <col min="2062" max="2062" width="19.5" style="74" customWidth="1"/>
    <col min="2063" max="2064" width="15.5" style="74" customWidth="1"/>
    <col min="2065" max="2303" width="9" style="74"/>
    <col min="2304" max="2306" width="6.75" style="74" customWidth="1"/>
    <col min="2307" max="2307" width="6.875" style="74" customWidth="1"/>
    <col min="2308" max="2308" width="6.75" style="74" customWidth="1"/>
    <col min="2309" max="2310" width="40.75" style="74" customWidth="1"/>
    <col min="2311" max="2311" width="36.625" style="74" customWidth="1"/>
    <col min="2312" max="2312" width="21.125" style="74" customWidth="1"/>
    <col min="2313" max="2314" width="9.125" style="74" customWidth="1"/>
    <col min="2315" max="2317" width="15.5" style="74" customWidth="1"/>
    <col min="2318" max="2318" width="19.5" style="74" customWidth="1"/>
    <col min="2319" max="2320" width="15.5" style="74" customWidth="1"/>
    <col min="2321" max="2559" width="9" style="74"/>
    <col min="2560" max="2562" width="6.75" style="74" customWidth="1"/>
    <col min="2563" max="2563" width="6.875" style="74" customWidth="1"/>
    <col min="2564" max="2564" width="6.75" style="74" customWidth="1"/>
    <col min="2565" max="2566" width="40.75" style="74" customWidth="1"/>
    <col min="2567" max="2567" width="36.625" style="74" customWidth="1"/>
    <col min="2568" max="2568" width="21.125" style="74" customWidth="1"/>
    <col min="2569" max="2570" width="9.125" style="74" customWidth="1"/>
    <col min="2571" max="2573" width="15.5" style="74" customWidth="1"/>
    <col min="2574" max="2574" width="19.5" style="74" customWidth="1"/>
    <col min="2575" max="2576" width="15.5" style="74" customWidth="1"/>
    <col min="2577" max="2815" width="9" style="74"/>
    <col min="2816" max="2818" width="6.75" style="74" customWidth="1"/>
    <col min="2819" max="2819" width="6.875" style="74" customWidth="1"/>
    <col min="2820" max="2820" width="6.75" style="74" customWidth="1"/>
    <col min="2821" max="2822" width="40.75" style="74" customWidth="1"/>
    <col min="2823" max="2823" width="36.625" style="74" customWidth="1"/>
    <col min="2824" max="2824" width="21.125" style="74" customWidth="1"/>
    <col min="2825" max="2826" width="9.125" style="74" customWidth="1"/>
    <col min="2827" max="2829" width="15.5" style="74" customWidth="1"/>
    <col min="2830" max="2830" width="19.5" style="74" customWidth="1"/>
    <col min="2831" max="2832" width="15.5" style="74" customWidth="1"/>
    <col min="2833" max="3071" width="9" style="74"/>
    <col min="3072" max="3074" width="6.75" style="74" customWidth="1"/>
    <col min="3075" max="3075" width="6.875" style="74" customWidth="1"/>
    <col min="3076" max="3076" width="6.75" style="74" customWidth="1"/>
    <col min="3077" max="3078" width="40.75" style="74" customWidth="1"/>
    <col min="3079" max="3079" width="36.625" style="74" customWidth="1"/>
    <col min="3080" max="3080" width="21.125" style="74" customWidth="1"/>
    <col min="3081" max="3082" width="9.125" style="74" customWidth="1"/>
    <col min="3083" max="3085" width="15.5" style="74" customWidth="1"/>
    <col min="3086" max="3086" width="19.5" style="74" customWidth="1"/>
    <col min="3087" max="3088" width="15.5" style="74" customWidth="1"/>
    <col min="3089" max="3327" width="9" style="74"/>
    <col min="3328" max="3330" width="6.75" style="74" customWidth="1"/>
    <col min="3331" max="3331" width="6.875" style="74" customWidth="1"/>
    <col min="3332" max="3332" width="6.75" style="74" customWidth="1"/>
    <col min="3333" max="3334" width="40.75" style="74" customWidth="1"/>
    <col min="3335" max="3335" width="36.625" style="74" customWidth="1"/>
    <col min="3336" max="3336" width="21.125" style="74" customWidth="1"/>
    <col min="3337" max="3338" width="9.125" style="74" customWidth="1"/>
    <col min="3339" max="3341" width="15.5" style="74" customWidth="1"/>
    <col min="3342" max="3342" width="19.5" style="74" customWidth="1"/>
    <col min="3343" max="3344" width="15.5" style="74" customWidth="1"/>
    <col min="3345" max="3583" width="9" style="74"/>
    <col min="3584" max="3586" width="6.75" style="74" customWidth="1"/>
    <col min="3587" max="3587" width="6.875" style="74" customWidth="1"/>
    <col min="3588" max="3588" width="6.75" style="74" customWidth="1"/>
    <col min="3589" max="3590" width="40.75" style="74" customWidth="1"/>
    <col min="3591" max="3591" width="36.625" style="74" customWidth="1"/>
    <col min="3592" max="3592" width="21.125" style="74" customWidth="1"/>
    <col min="3593" max="3594" width="9.125" style="74" customWidth="1"/>
    <col min="3595" max="3597" width="15.5" style="74" customWidth="1"/>
    <col min="3598" max="3598" width="19.5" style="74" customWidth="1"/>
    <col min="3599" max="3600" width="15.5" style="74" customWidth="1"/>
    <col min="3601" max="3839" width="9" style="74"/>
    <col min="3840" max="3842" width="6.75" style="74" customWidth="1"/>
    <col min="3843" max="3843" width="6.875" style="74" customWidth="1"/>
    <col min="3844" max="3844" width="6.75" style="74" customWidth="1"/>
    <col min="3845" max="3846" width="40.75" style="74" customWidth="1"/>
    <col min="3847" max="3847" width="36.625" style="74" customWidth="1"/>
    <col min="3848" max="3848" width="21.125" style="74" customWidth="1"/>
    <col min="3849" max="3850" width="9.125" style="74" customWidth="1"/>
    <col min="3851" max="3853" width="15.5" style="74" customWidth="1"/>
    <col min="3854" max="3854" width="19.5" style="74" customWidth="1"/>
    <col min="3855" max="3856" width="15.5" style="74" customWidth="1"/>
    <col min="3857" max="4095" width="9" style="74"/>
    <col min="4096" max="4098" width="6.75" style="74" customWidth="1"/>
    <col min="4099" max="4099" width="6.875" style="74" customWidth="1"/>
    <col min="4100" max="4100" width="6.75" style="74" customWidth="1"/>
    <col min="4101" max="4102" width="40.75" style="74" customWidth="1"/>
    <col min="4103" max="4103" width="36.625" style="74" customWidth="1"/>
    <col min="4104" max="4104" width="21.125" style="74" customWidth="1"/>
    <col min="4105" max="4106" width="9.125" style="74" customWidth="1"/>
    <col min="4107" max="4109" width="15.5" style="74" customWidth="1"/>
    <col min="4110" max="4110" width="19.5" style="74" customWidth="1"/>
    <col min="4111" max="4112" width="15.5" style="74" customWidth="1"/>
    <col min="4113" max="4351" width="9" style="74"/>
    <col min="4352" max="4354" width="6.75" style="74" customWidth="1"/>
    <col min="4355" max="4355" width="6.875" style="74" customWidth="1"/>
    <col min="4356" max="4356" width="6.75" style="74" customWidth="1"/>
    <col min="4357" max="4358" width="40.75" style="74" customWidth="1"/>
    <col min="4359" max="4359" width="36.625" style="74" customWidth="1"/>
    <col min="4360" max="4360" width="21.125" style="74" customWidth="1"/>
    <col min="4361" max="4362" width="9.125" style="74" customWidth="1"/>
    <col min="4363" max="4365" width="15.5" style="74" customWidth="1"/>
    <col min="4366" max="4366" width="19.5" style="74" customWidth="1"/>
    <col min="4367" max="4368" width="15.5" style="74" customWidth="1"/>
    <col min="4369" max="4607" width="9" style="74"/>
    <col min="4608" max="4610" width="6.75" style="74" customWidth="1"/>
    <col min="4611" max="4611" width="6.875" style="74" customWidth="1"/>
    <col min="4612" max="4612" width="6.75" style="74" customWidth="1"/>
    <col min="4613" max="4614" width="40.75" style="74" customWidth="1"/>
    <col min="4615" max="4615" width="36.625" style="74" customWidth="1"/>
    <col min="4616" max="4616" width="21.125" style="74" customWidth="1"/>
    <col min="4617" max="4618" width="9.125" style="74" customWidth="1"/>
    <col min="4619" max="4621" width="15.5" style="74" customWidth="1"/>
    <col min="4622" max="4622" width="19.5" style="74" customWidth="1"/>
    <col min="4623" max="4624" width="15.5" style="74" customWidth="1"/>
    <col min="4625" max="4863" width="9" style="74"/>
    <col min="4864" max="4866" width="6.75" style="74" customWidth="1"/>
    <col min="4867" max="4867" width="6.875" style="74" customWidth="1"/>
    <col min="4868" max="4868" width="6.75" style="74" customWidth="1"/>
    <col min="4869" max="4870" width="40.75" style="74" customWidth="1"/>
    <col min="4871" max="4871" width="36.625" style="74" customWidth="1"/>
    <col min="4872" max="4872" width="21.125" style="74" customWidth="1"/>
    <col min="4873" max="4874" width="9.125" style="74" customWidth="1"/>
    <col min="4875" max="4877" width="15.5" style="74" customWidth="1"/>
    <col min="4878" max="4878" width="19.5" style="74" customWidth="1"/>
    <col min="4879" max="4880" width="15.5" style="74" customWidth="1"/>
    <col min="4881" max="5119" width="9" style="74"/>
    <col min="5120" max="5122" width="6.75" style="74" customWidth="1"/>
    <col min="5123" max="5123" width="6.875" style="74" customWidth="1"/>
    <col min="5124" max="5124" width="6.75" style="74" customWidth="1"/>
    <col min="5125" max="5126" width="40.75" style="74" customWidth="1"/>
    <col min="5127" max="5127" width="36.625" style="74" customWidth="1"/>
    <col min="5128" max="5128" width="21.125" style="74" customWidth="1"/>
    <col min="5129" max="5130" width="9.125" style="74" customWidth="1"/>
    <col min="5131" max="5133" width="15.5" style="74" customWidth="1"/>
    <col min="5134" max="5134" width="19.5" style="74" customWidth="1"/>
    <col min="5135" max="5136" width="15.5" style="74" customWidth="1"/>
    <col min="5137" max="5375" width="9" style="74"/>
    <col min="5376" max="5378" width="6.75" style="74" customWidth="1"/>
    <col min="5379" max="5379" width="6.875" style="74" customWidth="1"/>
    <col min="5380" max="5380" width="6.75" style="74" customWidth="1"/>
    <col min="5381" max="5382" width="40.75" style="74" customWidth="1"/>
    <col min="5383" max="5383" width="36.625" style="74" customWidth="1"/>
    <col min="5384" max="5384" width="21.125" style="74" customWidth="1"/>
    <col min="5385" max="5386" width="9.125" style="74" customWidth="1"/>
    <col min="5387" max="5389" width="15.5" style="74" customWidth="1"/>
    <col min="5390" max="5390" width="19.5" style="74" customWidth="1"/>
    <col min="5391" max="5392" width="15.5" style="74" customWidth="1"/>
    <col min="5393" max="5631" width="9" style="74"/>
    <col min="5632" max="5634" width="6.75" style="74" customWidth="1"/>
    <col min="5635" max="5635" width="6.875" style="74" customWidth="1"/>
    <col min="5636" max="5636" width="6.75" style="74" customWidth="1"/>
    <col min="5637" max="5638" width="40.75" style="74" customWidth="1"/>
    <col min="5639" max="5639" width="36.625" style="74" customWidth="1"/>
    <col min="5640" max="5640" width="21.125" style="74" customWidth="1"/>
    <col min="5641" max="5642" width="9.125" style="74" customWidth="1"/>
    <col min="5643" max="5645" width="15.5" style="74" customWidth="1"/>
    <col min="5646" max="5646" width="19.5" style="74" customWidth="1"/>
    <col min="5647" max="5648" width="15.5" style="74" customWidth="1"/>
    <col min="5649" max="5887" width="9" style="74"/>
    <col min="5888" max="5890" width="6.75" style="74" customWidth="1"/>
    <col min="5891" max="5891" width="6.875" style="74" customWidth="1"/>
    <col min="5892" max="5892" width="6.75" style="74" customWidth="1"/>
    <col min="5893" max="5894" width="40.75" style="74" customWidth="1"/>
    <col min="5895" max="5895" width="36.625" style="74" customWidth="1"/>
    <col min="5896" max="5896" width="21.125" style="74" customWidth="1"/>
    <col min="5897" max="5898" width="9.125" style="74" customWidth="1"/>
    <col min="5899" max="5901" width="15.5" style="74" customWidth="1"/>
    <col min="5902" max="5902" width="19.5" style="74" customWidth="1"/>
    <col min="5903" max="5904" width="15.5" style="74" customWidth="1"/>
    <col min="5905" max="6143" width="9" style="74"/>
    <col min="6144" max="6146" width="6.75" style="74" customWidth="1"/>
    <col min="6147" max="6147" width="6.875" style="74" customWidth="1"/>
    <col min="6148" max="6148" width="6.75" style="74" customWidth="1"/>
    <col min="6149" max="6150" width="40.75" style="74" customWidth="1"/>
    <col min="6151" max="6151" width="36.625" style="74" customWidth="1"/>
    <col min="6152" max="6152" width="21.125" style="74" customWidth="1"/>
    <col min="6153" max="6154" width="9.125" style="74" customWidth="1"/>
    <col min="6155" max="6157" width="15.5" style="74" customWidth="1"/>
    <col min="6158" max="6158" width="19.5" style="74" customWidth="1"/>
    <col min="6159" max="6160" width="15.5" style="74" customWidth="1"/>
    <col min="6161" max="6399" width="9" style="74"/>
    <col min="6400" max="6402" width="6.75" style="74" customWidth="1"/>
    <col min="6403" max="6403" width="6.875" style="74" customWidth="1"/>
    <col min="6404" max="6404" width="6.75" style="74" customWidth="1"/>
    <col min="6405" max="6406" width="40.75" style="74" customWidth="1"/>
    <col min="6407" max="6407" width="36.625" style="74" customWidth="1"/>
    <col min="6408" max="6408" width="21.125" style="74" customWidth="1"/>
    <col min="6409" max="6410" width="9.125" style="74" customWidth="1"/>
    <col min="6411" max="6413" width="15.5" style="74" customWidth="1"/>
    <col min="6414" max="6414" width="19.5" style="74" customWidth="1"/>
    <col min="6415" max="6416" width="15.5" style="74" customWidth="1"/>
    <col min="6417" max="6655" width="9" style="74"/>
    <col min="6656" max="6658" width="6.75" style="74" customWidth="1"/>
    <col min="6659" max="6659" width="6.875" style="74" customWidth="1"/>
    <col min="6660" max="6660" width="6.75" style="74" customWidth="1"/>
    <col min="6661" max="6662" width="40.75" style="74" customWidth="1"/>
    <col min="6663" max="6663" width="36.625" style="74" customWidth="1"/>
    <col min="6664" max="6664" width="21.125" style="74" customWidth="1"/>
    <col min="6665" max="6666" width="9.125" style="74" customWidth="1"/>
    <col min="6667" max="6669" width="15.5" style="74" customWidth="1"/>
    <col min="6670" max="6670" width="19.5" style="74" customWidth="1"/>
    <col min="6671" max="6672" width="15.5" style="74" customWidth="1"/>
    <col min="6673" max="6911" width="9" style="74"/>
    <col min="6912" max="6914" width="6.75" style="74" customWidth="1"/>
    <col min="6915" max="6915" width="6.875" style="74" customWidth="1"/>
    <col min="6916" max="6916" width="6.75" style="74" customWidth="1"/>
    <col min="6917" max="6918" width="40.75" style="74" customWidth="1"/>
    <col min="6919" max="6919" width="36.625" style="74" customWidth="1"/>
    <col min="6920" max="6920" width="21.125" style="74" customWidth="1"/>
    <col min="6921" max="6922" width="9.125" style="74" customWidth="1"/>
    <col min="6923" max="6925" width="15.5" style="74" customWidth="1"/>
    <col min="6926" max="6926" width="19.5" style="74" customWidth="1"/>
    <col min="6927" max="6928" width="15.5" style="74" customWidth="1"/>
    <col min="6929" max="7167" width="9" style="74"/>
    <col min="7168" max="7170" width="6.75" style="74" customWidth="1"/>
    <col min="7171" max="7171" width="6.875" style="74" customWidth="1"/>
    <col min="7172" max="7172" width="6.75" style="74" customWidth="1"/>
    <col min="7173" max="7174" width="40.75" style="74" customWidth="1"/>
    <col min="7175" max="7175" width="36.625" style="74" customWidth="1"/>
    <col min="7176" max="7176" width="21.125" style="74" customWidth="1"/>
    <col min="7177" max="7178" width="9.125" style="74" customWidth="1"/>
    <col min="7179" max="7181" width="15.5" style="74" customWidth="1"/>
    <col min="7182" max="7182" width="19.5" style="74" customWidth="1"/>
    <col min="7183" max="7184" width="15.5" style="74" customWidth="1"/>
    <col min="7185" max="7423" width="9" style="74"/>
    <col min="7424" max="7426" width="6.75" style="74" customWidth="1"/>
    <col min="7427" max="7427" width="6.875" style="74" customWidth="1"/>
    <col min="7428" max="7428" width="6.75" style="74" customWidth="1"/>
    <col min="7429" max="7430" width="40.75" style="74" customWidth="1"/>
    <col min="7431" max="7431" width="36.625" style="74" customWidth="1"/>
    <col min="7432" max="7432" width="21.125" style="74" customWidth="1"/>
    <col min="7433" max="7434" width="9.125" style="74" customWidth="1"/>
    <col min="7435" max="7437" width="15.5" style="74" customWidth="1"/>
    <col min="7438" max="7438" width="19.5" style="74" customWidth="1"/>
    <col min="7439" max="7440" width="15.5" style="74" customWidth="1"/>
    <col min="7441" max="7679" width="9" style="74"/>
    <col min="7680" max="7682" width="6.75" style="74" customWidth="1"/>
    <col min="7683" max="7683" width="6.875" style="74" customWidth="1"/>
    <col min="7684" max="7684" width="6.75" style="74" customWidth="1"/>
    <col min="7685" max="7686" width="40.75" style="74" customWidth="1"/>
    <col min="7687" max="7687" width="36.625" style="74" customWidth="1"/>
    <col min="7688" max="7688" width="21.125" style="74" customWidth="1"/>
    <col min="7689" max="7690" width="9.125" style="74" customWidth="1"/>
    <col min="7691" max="7693" width="15.5" style="74" customWidth="1"/>
    <col min="7694" max="7694" width="19.5" style="74" customWidth="1"/>
    <col min="7695" max="7696" width="15.5" style="74" customWidth="1"/>
    <col min="7697" max="7935" width="9" style="74"/>
    <col min="7936" max="7938" width="6.75" style="74" customWidth="1"/>
    <col min="7939" max="7939" width="6.875" style="74" customWidth="1"/>
    <col min="7940" max="7940" width="6.75" style="74" customWidth="1"/>
    <col min="7941" max="7942" width="40.75" style="74" customWidth="1"/>
    <col min="7943" max="7943" width="36.625" style="74" customWidth="1"/>
    <col min="7944" max="7944" width="21.125" style="74" customWidth="1"/>
    <col min="7945" max="7946" width="9.125" style="74" customWidth="1"/>
    <col min="7947" max="7949" width="15.5" style="74" customWidth="1"/>
    <col min="7950" max="7950" width="19.5" style="74" customWidth="1"/>
    <col min="7951" max="7952" width="15.5" style="74" customWidth="1"/>
    <col min="7953" max="8191" width="9" style="74"/>
    <col min="8192" max="8194" width="6.75" style="74" customWidth="1"/>
    <col min="8195" max="8195" width="6.875" style="74" customWidth="1"/>
    <col min="8196" max="8196" width="6.75" style="74" customWidth="1"/>
    <col min="8197" max="8198" width="40.75" style="74" customWidth="1"/>
    <col min="8199" max="8199" width="36.625" style="74" customWidth="1"/>
    <col min="8200" max="8200" width="21.125" style="74" customWidth="1"/>
    <col min="8201" max="8202" width="9.125" style="74" customWidth="1"/>
    <col min="8203" max="8205" width="15.5" style="74" customWidth="1"/>
    <col min="8206" max="8206" width="19.5" style="74" customWidth="1"/>
    <col min="8207" max="8208" width="15.5" style="74" customWidth="1"/>
    <col min="8209" max="8447" width="9" style="74"/>
    <col min="8448" max="8450" width="6.75" style="74" customWidth="1"/>
    <col min="8451" max="8451" width="6.875" style="74" customWidth="1"/>
    <col min="8452" max="8452" width="6.75" style="74" customWidth="1"/>
    <col min="8453" max="8454" width="40.75" style="74" customWidth="1"/>
    <col min="8455" max="8455" width="36.625" style="74" customWidth="1"/>
    <col min="8456" max="8456" width="21.125" style="74" customWidth="1"/>
    <col min="8457" max="8458" width="9.125" style="74" customWidth="1"/>
    <col min="8459" max="8461" width="15.5" style="74" customWidth="1"/>
    <col min="8462" max="8462" width="19.5" style="74" customWidth="1"/>
    <col min="8463" max="8464" width="15.5" style="74" customWidth="1"/>
    <col min="8465" max="8703" width="9" style="74"/>
    <col min="8704" max="8706" width="6.75" style="74" customWidth="1"/>
    <col min="8707" max="8707" width="6.875" style="74" customWidth="1"/>
    <col min="8708" max="8708" width="6.75" style="74" customWidth="1"/>
    <col min="8709" max="8710" width="40.75" style="74" customWidth="1"/>
    <col min="8711" max="8711" width="36.625" style="74" customWidth="1"/>
    <col min="8712" max="8712" width="21.125" style="74" customWidth="1"/>
    <col min="8713" max="8714" width="9.125" style="74" customWidth="1"/>
    <col min="8715" max="8717" width="15.5" style="74" customWidth="1"/>
    <col min="8718" max="8718" width="19.5" style="74" customWidth="1"/>
    <col min="8719" max="8720" width="15.5" style="74" customWidth="1"/>
    <col min="8721" max="8959" width="9" style="74"/>
    <col min="8960" max="8962" width="6.75" style="74" customWidth="1"/>
    <col min="8963" max="8963" width="6.875" style="74" customWidth="1"/>
    <col min="8964" max="8964" width="6.75" style="74" customWidth="1"/>
    <col min="8965" max="8966" width="40.75" style="74" customWidth="1"/>
    <col min="8967" max="8967" width="36.625" style="74" customWidth="1"/>
    <col min="8968" max="8968" width="21.125" style="74" customWidth="1"/>
    <col min="8969" max="8970" width="9.125" style="74" customWidth="1"/>
    <col min="8971" max="8973" width="15.5" style="74" customWidth="1"/>
    <col min="8974" max="8974" width="19.5" style="74" customWidth="1"/>
    <col min="8975" max="8976" width="15.5" style="74" customWidth="1"/>
    <col min="8977" max="9215" width="9" style="74"/>
    <col min="9216" max="9218" width="6.75" style="74" customWidth="1"/>
    <col min="9219" max="9219" width="6.875" style="74" customWidth="1"/>
    <col min="9220" max="9220" width="6.75" style="74" customWidth="1"/>
    <col min="9221" max="9222" width="40.75" style="74" customWidth="1"/>
    <col min="9223" max="9223" width="36.625" style="74" customWidth="1"/>
    <col min="9224" max="9224" width="21.125" style="74" customWidth="1"/>
    <col min="9225" max="9226" width="9.125" style="74" customWidth="1"/>
    <col min="9227" max="9229" width="15.5" style="74" customWidth="1"/>
    <col min="9230" max="9230" width="19.5" style="74" customWidth="1"/>
    <col min="9231" max="9232" width="15.5" style="74" customWidth="1"/>
    <col min="9233" max="9471" width="9" style="74"/>
    <col min="9472" max="9474" width="6.75" style="74" customWidth="1"/>
    <col min="9475" max="9475" width="6.875" style="74" customWidth="1"/>
    <col min="9476" max="9476" width="6.75" style="74" customWidth="1"/>
    <col min="9477" max="9478" width="40.75" style="74" customWidth="1"/>
    <col min="9479" max="9479" width="36.625" style="74" customWidth="1"/>
    <col min="9480" max="9480" width="21.125" style="74" customWidth="1"/>
    <col min="9481" max="9482" width="9.125" style="74" customWidth="1"/>
    <col min="9483" max="9485" width="15.5" style="74" customWidth="1"/>
    <col min="9486" max="9486" width="19.5" style="74" customWidth="1"/>
    <col min="9487" max="9488" width="15.5" style="74" customWidth="1"/>
    <col min="9489" max="9727" width="9" style="74"/>
    <col min="9728" max="9730" width="6.75" style="74" customWidth="1"/>
    <col min="9731" max="9731" width="6.875" style="74" customWidth="1"/>
    <col min="9732" max="9732" width="6.75" style="74" customWidth="1"/>
    <col min="9733" max="9734" width="40.75" style="74" customWidth="1"/>
    <col min="9735" max="9735" width="36.625" style="74" customWidth="1"/>
    <col min="9736" max="9736" width="21.125" style="74" customWidth="1"/>
    <col min="9737" max="9738" width="9.125" style="74" customWidth="1"/>
    <col min="9739" max="9741" width="15.5" style="74" customWidth="1"/>
    <col min="9742" max="9742" width="19.5" style="74" customWidth="1"/>
    <col min="9743" max="9744" width="15.5" style="74" customWidth="1"/>
    <col min="9745" max="9983" width="9" style="74"/>
    <col min="9984" max="9986" width="6.75" style="74" customWidth="1"/>
    <col min="9987" max="9987" width="6.875" style="74" customWidth="1"/>
    <col min="9988" max="9988" width="6.75" style="74" customWidth="1"/>
    <col min="9989" max="9990" width="40.75" style="74" customWidth="1"/>
    <col min="9991" max="9991" width="36.625" style="74" customWidth="1"/>
    <col min="9992" max="9992" width="21.125" style="74" customWidth="1"/>
    <col min="9993" max="9994" width="9.125" style="74" customWidth="1"/>
    <col min="9995" max="9997" width="15.5" style="74" customWidth="1"/>
    <col min="9998" max="9998" width="19.5" style="74" customWidth="1"/>
    <col min="9999" max="10000" width="15.5" style="74" customWidth="1"/>
    <col min="10001" max="10239" width="9" style="74"/>
    <col min="10240" max="10242" width="6.75" style="74" customWidth="1"/>
    <col min="10243" max="10243" width="6.875" style="74" customWidth="1"/>
    <col min="10244" max="10244" width="6.75" style="74" customWidth="1"/>
    <col min="10245" max="10246" width="40.75" style="74" customWidth="1"/>
    <col min="10247" max="10247" width="36.625" style="74" customWidth="1"/>
    <col min="10248" max="10248" width="21.125" style="74" customWidth="1"/>
    <col min="10249" max="10250" width="9.125" style="74" customWidth="1"/>
    <col min="10251" max="10253" width="15.5" style="74" customWidth="1"/>
    <col min="10254" max="10254" width="19.5" style="74" customWidth="1"/>
    <col min="10255" max="10256" width="15.5" style="74" customWidth="1"/>
    <col min="10257" max="10495" width="9" style="74"/>
    <col min="10496" max="10498" width="6.75" style="74" customWidth="1"/>
    <col min="10499" max="10499" width="6.875" style="74" customWidth="1"/>
    <col min="10500" max="10500" width="6.75" style="74" customWidth="1"/>
    <col min="10501" max="10502" width="40.75" style="74" customWidth="1"/>
    <col min="10503" max="10503" width="36.625" style="74" customWidth="1"/>
    <col min="10504" max="10504" width="21.125" style="74" customWidth="1"/>
    <col min="10505" max="10506" width="9.125" style="74" customWidth="1"/>
    <col min="10507" max="10509" width="15.5" style="74" customWidth="1"/>
    <col min="10510" max="10510" width="19.5" style="74" customWidth="1"/>
    <col min="10511" max="10512" width="15.5" style="74" customWidth="1"/>
    <col min="10513" max="10751" width="9" style="74"/>
    <col min="10752" max="10754" width="6.75" style="74" customWidth="1"/>
    <col min="10755" max="10755" width="6.875" style="74" customWidth="1"/>
    <col min="10756" max="10756" width="6.75" style="74" customWidth="1"/>
    <col min="10757" max="10758" width="40.75" style="74" customWidth="1"/>
    <col min="10759" max="10759" width="36.625" style="74" customWidth="1"/>
    <col min="10760" max="10760" width="21.125" style="74" customWidth="1"/>
    <col min="10761" max="10762" width="9.125" style="74" customWidth="1"/>
    <col min="10763" max="10765" width="15.5" style="74" customWidth="1"/>
    <col min="10766" max="10766" width="19.5" style="74" customWidth="1"/>
    <col min="10767" max="10768" width="15.5" style="74" customWidth="1"/>
    <col min="10769" max="11007" width="9" style="74"/>
    <col min="11008" max="11010" width="6.75" style="74" customWidth="1"/>
    <col min="11011" max="11011" width="6.875" style="74" customWidth="1"/>
    <col min="11012" max="11012" width="6.75" style="74" customWidth="1"/>
    <col min="11013" max="11014" width="40.75" style="74" customWidth="1"/>
    <col min="11015" max="11015" width="36.625" style="74" customWidth="1"/>
    <col min="11016" max="11016" width="21.125" style="74" customWidth="1"/>
    <col min="11017" max="11018" width="9.125" style="74" customWidth="1"/>
    <col min="11019" max="11021" width="15.5" style="74" customWidth="1"/>
    <col min="11022" max="11022" width="19.5" style="74" customWidth="1"/>
    <col min="11023" max="11024" width="15.5" style="74" customWidth="1"/>
    <col min="11025" max="11263" width="9" style="74"/>
    <col min="11264" max="11266" width="6.75" style="74" customWidth="1"/>
    <col min="11267" max="11267" width="6.875" style="74" customWidth="1"/>
    <col min="11268" max="11268" width="6.75" style="74" customWidth="1"/>
    <col min="11269" max="11270" width="40.75" style="74" customWidth="1"/>
    <col min="11271" max="11271" width="36.625" style="74" customWidth="1"/>
    <col min="11272" max="11272" width="21.125" style="74" customWidth="1"/>
    <col min="11273" max="11274" width="9.125" style="74" customWidth="1"/>
    <col min="11275" max="11277" width="15.5" style="74" customWidth="1"/>
    <col min="11278" max="11278" width="19.5" style="74" customWidth="1"/>
    <col min="11279" max="11280" width="15.5" style="74" customWidth="1"/>
    <col min="11281" max="11519" width="9" style="74"/>
    <col min="11520" max="11522" width="6.75" style="74" customWidth="1"/>
    <col min="11523" max="11523" width="6.875" style="74" customWidth="1"/>
    <col min="11524" max="11524" width="6.75" style="74" customWidth="1"/>
    <col min="11525" max="11526" width="40.75" style="74" customWidth="1"/>
    <col min="11527" max="11527" width="36.625" style="74" customWidth="1"/>
    <col min="11528" max="11528" width="21.125" style="74" customWidth="1"/>
    <col min="11529" max="11530" width="9.125" style="74" customWidth="1"/>
    <col min="11531" max="11533" width="15.5" style="74" customWidth="1"/>
    <col min="11534" max="11534" width="19.5" style="74" customWidth="1"/>
    <col min="11535" max="11536" width="15.5" style="74" customWidth="1"/>
    <col min="11537" max="11775" width="9" style="74"/>
    <col min="11776" max="11778" width="6.75" style="74" customWidth="1"/>
    <col min="11779" max="11779" width="6.875" style="74" customWidth="1"/>
    <col min="11780" max="11780" width="6.75" style="74" customWidth="1"/>
    <col min="11781" max="11782" width="40.75" style="74" customWidth="1"/>
    <col min="11783" max="11783" width="36.625" style="74" customWidth="1"/>
    <col min="11784" max="11784" width="21.125" style="74" customWidth="1"/>
    <col min="11785" max="11786" width="9.125" style="74" customWidth="1"/>
    <col min="11787" max="11789" width="15.5" style="74" customWidth="1"/>
    <col min="11790" max="11790" width="19.5" style="74" customWidth="1"/>
    <col min="11791" max="11792" width="15.5" style="74" customWidth="1"/>
    <col min="11793" max="12031" width="9" style="74"/>
    <col min="12032" max="12034" width="6.75" style="74" customWidth="1"/>
    <col min="12035" max="12035" width="6.875" style="74" customWidth="1"/>
    <col min="12036" max="12036" width="6.75" style="74" customWidth="1"/>
    <col min="12037" max="12038" width="40.75" style="74" customWidth="1"/>
    <col min="12039" max="12039" width="36.625" style="74" customWidth="1"/>
    <col min="12040" max="12040" width="21.125" style="74" customWidth="1"/>
    <col min="12041" max="12042" width="9.125" style="74" customWidth="1"/>
    <col min="12043" max="12045" width="15.5" style="74" customWidth="1"/>
    <col min="12046" max="12046" width="19.5" style="74" customWidth="1"/>
    <col min="12047" max="12048" width="15.5" style="74" customWidth="1"/>
    <col min="12049" max="12287" width="9" style="74"/>
    <col min="12288" max="12290" width="6.75" style="74" customWidth="1"/>
    <col min="12291" max="12291" width="6.875" style="74" customWidth="1"/>
    <col min="12292" max="12292" width="6.75" style="74" customWidth="1"/>
    <col min="12293" max="12294" width="40.75" style="74" customWidth="1"/>
    <col min="12295" max="12295" width="36.625" style="74" customWidth="1"/>
    <col min="12296" max="12296" width="21.125" style="74" customWidth="1"/>
    <col min="12297" max="12298" width="9.125" style="74" customWidth="1"/>
    <col min="12299" max="12301" width="15.5" style="74" customWidth="1"/>
    <col min="12302" max="12302" width="19.5" style="74" customWidth="1"/>
    <col min="12303" max="12304" width="15.5" style="74" customWidth="1"/>
    <col min="12305" max="12543" width="9" style="74"/>
    <col min="12544" max="12546" width="6.75" style="74" customWidth="1"/>
    <col min="12547" max="12547" width="6.875" style="74" customWidth="1"/>
    <col min="12548" max="12548" width="6.75" style="74" customWidth="1"/>
    <col min="12549" max="12550" width="40.75" style="74" customWidth="1"/>
    <col min="12551" max="12551" width="36.625" style="74" customWidth="1"/>
    <col min="12552" max="12552" width="21.125" style="74" customWidth="1"/>
    <col min="12553" max="12554" width="9.125" style="74" customWidth="1"/>
    <col min="12555" max="12557" width="15.5" style="74" customWidth="1"/>
    <col min="12558" max="12558" width="19.5" style="74" customWidth="1"/>
    <col min="12559" max="12560" width="15.5" style="74" customWidth="1"/>
    <col min="12561" max="12799" width="9" style="74"/>
    <col min="12800" max="12802" width="6.75" style="74" customWidth="1"/>
    <col min="12803" max="12803" width="6.875" style="74" customWidth="1"/>
    <col min="12804" max="12804" width="6.75" style="74" customWidth="1"/>
    <col min="12805" max="12806" width="40.75" style="74" customWidth="1"/>
    <col min="12807" max="12807" width="36.625" style="74" customWidth="1"/>
    <col min="12808" max="12808" width="21.125" style="74" customWidth="1"/>
    <col min="12809" max="12810" width="9.125" style="74" customWidth="1"/>
    <col min="12811" max="12813" width="15.5" style="74" customWidth="1"/>
    <col min="12814" max="12814" width="19.5" style="74" customWidth="1"/>
    <col min="12815" max="12816" width="15.5" style="74" customWidth="1"/>
    <col min="12817" max="13055" width="9" style="74"/>
    <col min="13056" max="13058" width="6.75" style="74" customWidth="1"/>
    <col min="13059" max="13059" width="6.875" style="74" customWidth="1"/>
    <col min="13060" max="13060" width="6.75" style="74" customWidth="1"/>
    <col min="13061" max="13062" width="40.75" style="74" customWidth="1"/>
    <col min="13063" max="13063" width="36.625" style="74" customWidth="1"/>
    <col min="13064" max="13064" width="21.125" style="74" customWidth="1"/>
    <col min="13065" max="13066" width="9.125" style="74" customWidth="1"/>
    <col min="13067" max="13069" width="15.5" style="74" customWidth="1"/>
    <col min="13070" max="13070" width="19.5" style="74" customWidth="1"/>
    <col min="13071" max="13072" width="15.5" style="74" customWidth="1"/>
    <col min="13073" max="13311" width="9" style="74"/>
    <col min="13312" max="13314" width="6.75" style="74" customWidth="1"/>
    <col min="13315" max="13315" width="6.875" style="74" customWidth="1"/>
    <col min="13316" max="13316" width="6.75" style="74" customWidth="1"/>
    <col min="13317" max="13318" width="40.75" style="74" customWidth="1"/>
    <col min="13319" max="13319" width="36.625" style="74" customWidth="1"/>
    <col min="13320" max="13320" width="21.125" style="74" customWidth="1"/>
    <col min="13321" max="13322" width="9.125" style="74" customWidth="1"/>
    <col min="13323" max="13325" width="15.5" style="74" customWidth="1"/>
    <col min="13326" max="13326" width="19.5" style="74" customWidth="1"/>
    <col min="13327" max="13328" width="15.5" style="74" customWidth="1"/>
    <col min="13329" max="13567" width="9" style="74"/>
    <col min="13568" max="13570" width="6.75" style="74" customWidth="1"/>
    <col min="13571" max="13571" width="6.875" style="74" customWidth="1"/>
    <col min="13572" max="13572" width="6.75" style="74" customWidth="1"/>
    <col min="13573" max="13574" width="40.75" style="74" customWidth="1"/>
    <col min="13575" max="13575" width="36.625" style="74" customWidth="1"/>
    <col min="13576" max="13576" width="21.125" style="74" customWidth="1"/>
    <col min="13577" max="13578" width="9.125" style="74" customWidth="1"/>
    <col min="13579" max="13581" width="15.5" style="74" customWidth="1"/>
    <col min="13582" max="13582" width="19.5" style="74" customWidth="1"/>
    <col min="13583" max="13584" width="15.5" style="74" customWidth="1"/>
    <col min="13585" max="13823" width="9" style="74"/>
    <col min="13824" max="13826" width="6.75" style="74" customWidth="1"/>
    <col min="13827" max="13827" width="6.875" style="74" customWidth="1"/>
    <col min="13828" max="13828" width="6.75" style="74" customWidth="1"/>
    <col min="13829" max="13830" width="40.75" style="74" customWidth="1"/>
    <col min="13831" max="13831" width="36.625" style="74" customWidth="1"/>
    <col min="13832" max="13832" width="21.125" style="74" customWidth="1"/>
    <col min="13833" max="13834" width="9.125" style="74" customWidth="1"/>
    <col min="13835" max="13837" width="15.5" style="74" customWidth="1"/>
    <col min="13838" max="13838" width="19.5" style="74" customWidth="1"/>
    <col min="13839" max="13840" width="15.5" style="74" customWidth="1"/>
    <col min="13841" max="14079" width="9" style="74"/>
    <col min="14080" max="14082" width="6.75" style="74" customWidth="1"/>
    <col min="14083" max="14083" width="6.875" style="74" customWidth="1"/>
    <col min="14084" max="14084" width="6.75" style="74" customWidth="1"/>
    <col min="14085" max="14086" width="40.75" style="74" customWidth="1"/>
    <col min="14087" max="14087" width="36.625" style="74" customWidth="1"/>
    <col min="14088" max="14088" width="21.125" style="74" customWidth="1"/>
    <col min="14089" max="14090" width="9.125" style="74" customWidth="1"/>
    <col min="14091" max="14093" width="15.5" style="74" customWidth="1"/>
    <col min="14094" max="14094" width="19.5" style="74" customWidth="1"/>
    <col min="14095" max="14096" width="15.5" style="74" customWidth="1"/>
    <col min="14097" max="14335" width="9" style="74"/>
    <col min="14336" max="14338" width="6.75" style="74" customWidth="1"/>
    <col min="14339" max="14339" width="6.875" style="74" customWidth="1"/>
    <col min="14340" max="14340" width="6.75" style="74" customWidth="1"/>
    <col min="14341" max="14342" width="40.75" style="74" customWidth="1"/>
    <col min="14343" max="14343" width="36.625" style="74" customWidth="1"/>
    <col min="14344" max="14344" width="21.125" style="74" customWidth="1"/>
    <col min="14345" max="14346" width="9.125" style="74" customWidth="1"/>
    <col min="14347" max="14349" width="15.5" style="74" customWidth="1"/>
    <col min="14350" max="14350" width="19.5" style="74" customWidth="1"/>
    <col min="14351" max="14352" width="15.5" style="74" customWidth="1"/>
    <col min="14353" max="14591" width="9" style="74"/>
    <col min="14592" max="14594" width="6.75" style="74" customWidth="1"/>
    <col min="14595" max="14595" width="6.875" style="74" customWidth="1"/>
    <col min="14596" max="14596" width="6.75" style="74" customWidth="1"/>
    <col min="14597" max="14598" width="40.75" style="74" customWidth="1"/>
    <col min="14599" max="14599" width="36.625" style="74" customWidth="1"/>
    <col min="14600" max="14600" width="21.125" style="74" customWidth="1"/>
    <col min="14601" max="14602" width="9.125" style="74" customWidth="1"/>
    <col min="14603" max="14605" width="15.5" style="74" customWidth="1"/>
    <col min="14606" max="14606" width="19.5" style="74" customWidth="1"/>
    <col min="14607" max="14608" width="15.5" style="74" customWidth="1"/>
    <col min="14609" max="14847" width="9" style="74"/>
    <col min="14848" max="14850" width="6.75" style="74" customWidth="1"/>
    <col min="14851" max="14851" width="6.875" style="74" customWidth="1"/>
    <col min="14852" max="14852" width="6.75" style="74" customWidth="1"/>
    <col min="14853" max="14854" width="40.75" style="74" customWidth="1"/>
    <col min="14855" max="14855" width="36.625" style="74" customWidth="1"/>
    <col min="14856" max="14856" width="21.125" style="74" customWidth="1"/>
    <col min="14857" max="14858" width="9.125" style="74" customWidth="1"/>
    <col min="14859" max="14861" width="15.5" style="74" customWidth="1"/>
    <col min="14862" max="14862" width="19.5" style="74" customWidth="1"/>
    <col min="14863" max="14864" width="15.5" style="74" customWidth="1"/>
    <col min="14865" max="15103" width="9" style="74"/>
    <col min="15104" max="15106" width="6.75" style="74" customWidth="1"/>
    <col min="15107" max="15107" width="6.875" style="74" customWidth="1"/>
    <col min="15108" max="15108" width="6.75" style="74" customWidth="1"/>
    <col min="15109" max="15110" width="40.75" style="74" customWidth="1"/>
    <col min="15111" max="15111" width="36.625" style="74" customWidth="1"/>
    <col min="15112" max="15112" width="21.125" style="74" customWidth="1"/>
    <col min="15113" max="15114" width="9.125" style="74" customWidth="1"/>
    <col min="15115" max="15117" width="15.5" style="74" customWidth="1"/>
    <col min="15118" max="15118" width="19.5" style="74" customWidth="1"/>
    <col min="15119" max="15120" width="15.5" style="74" customWidth="1"/>
    <col min="15121" max="15359" width="9" style="74"/>
    <col min="15360" max="15362" width="6.75" style="74" customWidth="1"/>
    <col min="15363" max="15363" width="6.875" style="74" customWidth="1"/>
    <col min="15364" max="15364" width="6.75" style="74" customWidth="1"/>
    <col min="15365" max="15366" width="40.75" style="74" customWidth="1"/>
    <col min="15367" max="15367" width="36.625" style="74" customWidth="1"/>
    <col min="15368" max="15368" width="21.125" style="74" customWidth="1"/>
    <col min="15369" max="15370" width="9.125" style="74" customWidth="1"/>
    <col min="15371" max="15373" width="15.5" style="74" customWidth="1"/>
    <col min="15374" max="15374" width="19.5" style="74" customWidth="1"/>
    <col min="15375" max="15376" width="15.5" style="74" customWidth="1"/>
    <col min="15377" max="15615" width="9" style="74"/>
    <col min="15616" max="15618" width="6.75" style="74" customWidth="1"/>
    <col min="15619" max="15619" width="6.875" style="74" customWidth="1"/>
    <col min="15620" max="15620" width="6.75" style="74" customWidth="1"/>
    <col min="15621" max="15622" width="40.75" style="74" customWidth="1"/>
    <col min="15623" max="15623" width="36.625" style="74" customWidth="1"/>
    <col min="15624" max="15624" width="21.125" style="74" customWidth="1"/>
    <col min="15625" max="15626" width="9.125" style="74" customWidth="1"/>
    <col min="15627" max="15629" width="15.5" style="74" customWidth="1"/>
    <col min="15630" max="15630" width="19.5" style="74" customWidth="1"/>
    <col min="15631" max="15632" width="15.5" style="74" customWidth="1"/>
    <col min="15633" max="15871" width="9" style="74"/>
    <col min="15872" max="15874" width="6.75" style="74" customWidth="1"/>
    <col min="15875" max="15875" width="6.875" style="74" customWidth="1"/>
    <col min="15876" max="15876" width="6.75" style="74" customWidth="1"/>
    <col min="15877" max="15878" width="40.75" style="74" customWidth="1"/>
    <col min="15879" max="15879" width="36.625" style="74" customWidth="1"/>
    <col min="15880" max="15880" width="21.125" style="74" customWidth="1"/>
    <col min="15881" max="15882" width="9.125" style="74" customWidth="1"/>
    <col min="15883" max="15885" width="15.5" style="74" customWidth="1"/>
    <col min="15886" max="15886" width="19.5" style="74" customWidth="1"/>
    <col min="15887" max="15888" width="15.5" style="74" customWidth="1"/>
    <col min="15889" max="16127" width="9" style="74"/>
    <col min="16128" max="16130" width="6.75" style="74" customWidth="1"/>
    <col min="16131" max="16131" width="6.875" style="74" customWidth="1"/>
    <col min="16132" max="16132" width="6.75" style="74" customWidth="1"/>
    <col min="16133" max="16134" width="40.75" style="74" customWidth="1"/>
    <col min="16135" max="16135" width="36.625" style="74" customWidth="1"/>
    <col min="16136" max="16136" width="21.125" style="74" customWidth="1"/>
    <col min="16137" max="16138" width="9.125" style="74" customWidth="1"/>
    <col min="16139" max="16141" width="15.5" style="74" customWidth="1"/>
    <col min="16142" max="16142" width="19.5" style="74" customWidth="1"/>
    <col min="16143" max="16144" width="15.5" style="74" customWidth="1"/>
    <col min="16145" max="16384" width="9" style="74"/>
  </cols>
  <sheetData>
    <row r="1" spans="1:16" ht="72" customHeight="1">
      <c r="A1" s="1512" t="s">
        <v>1511</v>
      </c>
      <c r="B1" s="1512"/>
      <c r="C1" s="1512"/>
      <c r="D1" s="1512"/>
      <c r="E1" s="1512"/>
      <c r="F1" s="1512"/>
      <c r="G1" s="1512"/>
      <c r="H1" s="1512"/>
      <c r="I1" s="1512"/>
      <c r="J1" s="1512"/>
      <c r="K1" s="1512"/>
      <c r="L1" s="1512"/>
      <c r="M1" s="1512"/>
      <c r="N1" s="1512"/>
      <c r="O1" s="1512"/>
      <c r="P1" s="1512"/>
    </row>
    <row r="2" spans="1:16" ht="104.25" customHeight="1" thickBot="1">
      <c r="A2" s="1513" t="s">
        <v>1600</v>
      </c>
      <c r="B2" s="1513"/>
      <c r="C2" s="1513"/>
      <c r="D2" s="1513"/>
      <c r="E2" s="1513"/>
      <c r="F2" s="1513"/>
      <c r="G2" s="1513"/>
      <c r="H2" s="1513"/>
      <c r="I2" s="75"/>
      <c r="J2" s="75"/>
      <c r="K2" s="75"/>
      <c r="L2" s="75"/>
      <c r="M2" s="76"/>
      <c r="N2" s="75"/>
      <c r="O2" s="75"/>
      <c r="P2" s="75"/>
    </row>
    <row r="3" spans="1:16" s="77" customFormat="1" ht="36" customHeight="1">
      <c r="A3" s="1514" t="s">
        <v>1512</v>
      </c>
      <c r="B3" s="1515"/>
      <c r="C3" s="1515"/>
      <c r="D3" s="1515"/>
      <c r="E3" s="1515"/>
      <c r="F3" s="1515"/>
      <c r="G3" s="1515"/>
      <c r="H3" s="1516" t="s">
        <v>1513</v>
      </c>
      <c r="I3" s="1519" t="s">
        <v>1514</v>
      </c>
      <c r="J3" s="1520"/>
      <c r="K3" s="1521" t="s">
        <v>1515</v>
      </c>
      <c r="L3" s="1522"/>
      <c r="M3" s="1522"/>
      <c r="N3" s="1522"/>
      <c r="O3" s="1522"/>
      <c r="P3" s="1523"/>
    </row>
    <row r="4" spans="1:16" s="77" customFormat="1" ht="25.5" customHeight="1">
      <c r="A4" s="1524" t="s">
        <v>1516</v>
      </c>
      <c r="B4" s="1527" t="s">
        <v>1517</v>
      </c>
      <c r="C4" s="1528"/>
      <c r="D4" s="1529"/>
      <c r="E4" s="1527" t="s">
        <v>1518</v>
      </c>
      <c r="F4" s="1536" t="s">
        <v>1519</v>
      </c>
      <c r="G4" s="1539" t="s">
        <v>1601</v>
      </c>
      <c r="H4" s="1517"/>
      <c r="I4" s="1542" t="s">
        <v>1520</v>
      </c>
      <c r="J4" s="1545" t="s">
        <v>1521</v>
      </c>
      <c r="K4" s="1548" t="s">
        <v>632</v>
      </c>
      <c r="L4" s="1510"/>
      <c r="M4" s="1549"/>
      <c r="N4" s="1509" t="s">
        <v>633</v>
      </c>
      <c r="O4" s="1510"/>
      <c r="P4" s="1511"/>
    </row>
    <row r="5" spans="1:16" s="77" customFormat="1" ht="25.5" customHeight="1">
      <c r="A5" s="1525"/>
      <c r="B5" s="1530"/>
      <c r="C5" s="1531"/>
      <c r="D5" s="1532"/>
      <c r="E5" s="1530"/>
      <c r="F5" s="1537"/>
      <c r="G5" s="1540"/>
      <c r="H5" s="1517"/>
      <c r="I5" s="1543"/>
      <c r="J5" s="1546"/>
      <c r="K5" s="79" t="s">
        <v>1522</v>
      </c>
      <c r="L5" s="79" t="s">
        <v>1822</v>
      </c>
      <c r="M5" s="79"/>
      <c r="N5" s="78" t="s">
        <v>1523</v>
      </c>
      <c r="O5" s="79" t="s">
        <v>1524</v>
      </c>
      <c r="P5" s="80"/>
    </row>
    <row r="6" spans="1:16" s="77" customFormat="1" ht="65.25" customHeight="1">
      <c r="A6" s="1525"/>
      <c r="B6" s="1530"/>
      <c r="C6" s="1531"/>
      <c r="D6" s="1532"/>
      <c r="E6" s="1530"/>
      <c r="F6" s="1537"/>
      <c r="G6" s="1540"/>
      <c r="H6" s="1517"/>
      <c r="I6" s="1543"/>
      <c r="J6" s="1546"/>
      <c r="K6" s="81" t="s">
        <v>23</v>
      </c>
      <c r="L6" s="82" t="s">
        <v>23</v>
      </c>
      <c r="M6" s="83" t="s">
        <v>23</v>
      </c>
      <c r="N6" s="81" t="s">
        <v>23</v>
      </c>
      <c r="O6" s="82" t="s">
        <v>23</v>
      </c>
      <c r="P6" s="84" t="s">
        <v>23</v>
      </c>
    </row>
    <row r="7" spans="1:16" s="77" customFormat="1" ht="69" customHeight="1" thickBot="1">
      <c r="A7" s="1526"/>
      <c r="B7" s="1533"/>
      <c r="C7" s="1534"/>
      <c r="D7" s="1535"/>
      <c r="E7" s="1533"/>
      <c r="F7" s="1538"/>
      <c r="G7" s="1541"/>
      <c r="H7" s="1518"/>
      <c r="I7" s="1544"/>
      <c r="J7" s="1547"/>
      <c r="K7" s="85" t="s">
        <v>1525</v>
      </c>
      <c r="L7" s="86" t="s">
        <v>1525</v>
      </c>
      <c r="M7" s="87" t="s">
        <v>1525</v>
      </c>
      <c r="N7" s="85" t="s">
        <v>1602</v>
      </c>
      <c r="O7" s="86" t="s">
        <v>1526</v>
      </c>
      <c r="P7" s="88" t="s">
        <v>1527</v>
      </c>
    </row>
    <row r="8" spans="1:16" s="97" customFormat="1" ht="60" customHeight="1" thickTop="1">
      <c r="A8" s="1502" t="s">
        <v>1529</v>
      </c>
      <c r="B8" s="1504" t="s">
        <v>1530</v>
      </c>
      <c r="C8" s="1506" t="s">
        <v>1556</v>
      </c>
      <c r="D8" s="1506" t="s">
        <v>1554</v>
      </c>
      <c r="E8" s="98" t="s">
        <v>1531</v>
      </c>
      <c r="F8" s="99" t="s">
        <v>1532</v>
      </c>
      <c r="G8" s="100" t="s">
        <v>1533</v>
      </c>
      <c r="H8" s="101" t="s">
        <v>320</v>
      </c>
      <c r="I8" s="102" t="s">
        <v>1528</v>
      </c>
      <c r="J8" s="103"/>
      <c r="K8" s="104" t="s">
        <v>1528</v>
      </c>
      <c r="L8" s="105" t="s">
        <v>1534</v>
      </c>
      <c r="M8" s="106" t="s">
        <v>1535</v>
      </c>
      <c r="N8" s="104" t="s">
        <v>1535</v>
      </c>
      <c r="O8" s="105" t="s">
        <v>1536</v>
      </c>
      <c r="P8" s="107"/>
    </row>
    <row r="9" spans="1:16" s="97" customFormat="1" ht="60" customHeight="1">
      <c r="A9" s="1503"/>
      <c r="B9" s="1505"/>
      <c r="C9" s="1507"/>
      <c r="D9" s="1508"/>
      <c r="E9" s="89" t="s">
        <v>1537</v>
      </c>
      <c r="F9" s="90"/>
      <c r="G9" s="91" t="s">
        <v>1538</v>
      </c>
      <c r="H9" s="92" t="s">
        <v>320</v>
      </c>
      <c r="I9" s="93"/>
      <c r="J9" s="94" t="s">
        <v>1536</v>
      </c>
      <c r="K9" s="108"/>
      <c r="L9" s="109"/>
      <c r="M9" s="110"/>
      <c r="N9" s="111"/>
      <c r="O9" s="109"/>
      <c r="P9" s="112"/>
    </row>
    <row r="10" spans="1:16" s="97" customFormat="1" ht="60" customHeight="1">
      <c r="A10" s="1503"/>
      <c r="B10" s="1505"/>
      <c r="C10" s="1507"/>
      <c r="D10" s="1508"/>
      <c r="E10" s="89" t="s">
        <v>1539</v>
      </c>
      <c r="F10" s="90"/>
      <c r="G10" s="91" t="s">
        <v>1538</v>
      </c>
      <c r="H10" s="92" t="s">
        <v>320</v>
      </c>
      <c r="I10" s="93"/>
      <c r="J10" s="94" t="s">
        <v>1536</v>
      </c>
      <c r="K10" s="108"/>
      <c r="L10" s="109"/>
      <c r="M10" s="110"/>
      <c r="N10" s="111"/>
      <c r="O10" s="109"/>
      <c r="P10" s="112"/>
    </row>
    <row r="11" spans="1:16" s="97" customFormat="1" ht="60" customHeight="1">
      <c r="A11" s="1503"/>
      <c r="B11" s="1505"/>
      <c r="C11" s="1507"/>
      <c r="D11" s="1508"/>
      <c r="E11" s="89" t="s">
        <v>1540</v>
      </c>
      <c r="F11" s="90"/>
      <c r="G11" s="91" t="s">
        <v>1538</v>
      </c>
      <c r="H11" s="92" t="s">
        <v>320</v>
      </c>
      <c r="I11" s="93"/>
      <c r="J11" s="94" t="s">
        <v>1536</v>
      </c>
      <c r="K11" s="113"/>
      <c r="L11" s="95"/>
      <c r="M11" s="96"/>
      <c r="N11" s="111"/>
      <c r="O11" s="95"/>
      <c r="P11" s="114"/>
    </row>
    <row r="12" spans="1:16" s="97" customFormat="1" ht="60" customHeight="1">
      <c r="A12" s="1503"/>
      <c r="B12" s="1505"/>
      <c r="C12" s="1507"/>
      <c r="D12" s="1508"/>
      <c r="E12" s="89" t="s">
        <v>1541</v>
      </c>
      <c r="F12" s="90"/>
      <c r="G12" s="91" t="s">
        <v>1538</v>
      </c>
      <c r="H12" s="92" t="s">
        <v>320</v>
      </c>
      <c r="I12" s="93"/>
      <c r="J12" s="94" t="s">
        <v>1536</v>
      </c>
      <c r="K12" s="113"/>
      <c r="L12" s="95"/>
      <c r="M12" s="96"/>
      <c r="N12" s="111"/>
      <c r="O12" s="95"/>
      <c r="P12" s="114"/>
    </row>
    <row r="13" spans="1:16" s="97" customFormat="1" ht="60" customHeight="1">
      <c r="A13" s="1503"/>
      <c r="B13" s="1505"/>
      <c r="C13" s="1507"/>
      <c r="D13" s="1508"/>
      <c r="E13" s="89" t="s">
        <v>1542</v>
      </c>
      <c r="F13" s="90"/>
      <c r="G13" s="91" t="s">
        <v>1538</v>
      </c>
      <c r="H13" s="92" t="s">
        <v>320</v>
      </c>
      <c r="I13" s="93"/>
      <c r="J13" s="94" t="s">
        <v>1536</v>
      </c>
      <c r="K13" s="113"/>
      <c r="L13" s="95"/>
      <c r="M13" s="96"/>
      <c r="N13" s="111"/>
      <c r="O13" s="95"/>
      <c r="P13" s="114"/>
    </row>
    <row r="14" spans="1:16" s="97" customFormat="1" ht="40.5" customHeight="1">
      <c r="A14" s="1503"/>
      <c r="B14" s="1505"/>
      <c r="C14" s="1507"/>
      <c r="D14" s="1508"/>
      <c r="E14" s="89" t="s">
        <v>1543</v>
      </c>
      <c r="F14" s="90"/>
      <c r="G14" s="91" t="s">
        <v>1544</v>
      </c>
      <c r="H14" s="92" t="s">
        <v>2159</v>
      </c>
      <c r="I14" s="93"/>
      <c r="J14" s="94" t="s">
        <v>1536</v>
      </c>
      <c r="K14" s="113"/>
      <c r="L14" s="115" t="s">
        <v>1535</v>
      </c>
      <c r="M14" s="116" t="s">
        <v>1535</v>
      </c>
      <c r="N14" s="117" t="s">
        <v>1536</v>
      </c>
      <c r="O14" s="118" t="s">
        <v>1536</v>
      </c>
      <c r="P14" s="114"/>
    </row>
    <row r="15" spans="1:16" s="97" customFormat="1" ht="30.75" customHeight="1">
      <c r="A15" s="1503"/>
      <c r="B15" s="1505"/>
      <c r="C15" s="1507"/>
      <c r="D15" s="1508"/>
      <c r="E15" s="89" t="s">
        <v>1545</v>
      </c>
      <c r="F15" s="90"/>
      <c r="G15" s="91" t="s">
        <v>1546</v>
      </c>
      <c r="H15" s="92" t="s">
        <v>1832</v>
      </c>
      <c r="I15" s="93"/>
      <c r="J15" s="94" t="s">
        <v>1536</v>
      </c>
      <c r="K15" s="113"/>
      <c r="L15" s="95"/>
      <c r="M15" s="96"/>
      <c r="N15" s="111"/>
      <c r="O15" s="95"/>
      <c r="P15" s="114"/>
    </row>
    <row r="16" spans="1:16" s="97" customFormat="1" ht="35.25" customHeight="1">
      <c r="A16" s="1503"/>
      <c r="B16" s="1505"/>
      <c r="C16" s="1507"/>
      <c r="D16" s="1508"/>
      <c r="E16" s="89" t="s">
        <v>1547</v>
      </c>
      <c r="F16" s="90"/>
      <c r="G16" s="91" t="s">
        <v>1548</v>
      </c>
      <c r="H16" s="92" t="s">
        <v>1833</v>
      </c>
      <c r="I16" s="93"/>
      <c r="J16" s="94" t="s">
        <v>1536</v>
      </c>
      <c r="K16" s="113"/>
      <c r="L16" s="95"/>
      <c r="M16" s="96"/>
      <c r="N16" s="111"/>
      <c r="O16" s="95"/>
      <c r="P16" s="114"/>
    </row>
    <row r="17" spans="1:16" s="97" customFormat="1" ht="92.25" customHeight="1">
      <c r="A17" s="1503"/>
      <c r="B17" s="1505"/>
      <c r="C17" s="1507"/>
      <c r="D17" s="119" t="s">
        <v>1555</v>
      </c>
      <c r="E17" s="120" t="s">
        <v>1549</v>
      </c>
      <c r="F17" s="121"/>
      <c r="G17" s="122" t="s">
        <v>1550</v>
      </c>
      <c r="H17" s="92" t="s">
        <v>1828</v>
      </c>
      <c r="I17" s="123"/>
      <c r="J17" s="124" t="s">
        <v>1528</v>
      </c>
      <c r="K17" s="125"/>
      <c r="L17" s="126"/>
      <c r="M17" s="127"/>
      <c r="N17" s="111"/>
      <c r="O17" s="95"/>
      <c r="P17" s="128"/>
    </row>
    <row r="18" spans="1:16" s="97" customFormat="1" ht="92.25" customHeight="1">
      <c r="A18" s="1503"/>
      <c r="B18" s="1505"/>
      <c r="C18" s="1507"/>
      <c r="D18" s="119" t="s">
        <v>1743</v>
      </c>
      <c r="E18" s="120" t="s">
        <v>1745</v>
      </c>
      <c r="F18" s="121"/>
      <c r="G18" s="122" t="s">
        <v>1746</v>
      </c>
      <c r="H18" s="92" t="s">
        <v>1852</v>
      </c>
      <c r="I18" s="123"/>
      <c r="J18" s="124" t="s">
        <v>1528</v>
      </c>
      <c r="K18" s="125"/>
      <c r="L18" s="126"/>
      <c r="M18" s="127"/>
      <c r="N18" s="111"/>
      <c r="O18" s="95"/>
      <c r="P18" s="128"/>
    </row>
    <row r="19" spans="1:16" s="97" customFormat="1" ht="92.25" customHeight="1">
      <c r="A19" s="1503"/>
      <c r="B19" s="1505"/>
      <c r="C19" s="1507"/>
      <c r="D19" s="119" t="s">
        <v>1744</v>
      </c>
      <c r="E19" s="120" t="s">
        <v>1747</v>
      </c>
      <c r="F19" s="121"/>
      <c r="G19" s="122" t="s">
        <v>1746</v>
      </c>
      <c r="H19" s="92" t="s">
        <v>1853</v>
      </c>
      <c r="I19" s="123"/>
      <c r="J19" s="124" t="s">
        <v>1536</v>
      </c>
      <c r="K19" s="125"/>
      <c r="L19" s="126"/>
      <c r="M19" s="127"/>
      <c r="N19" s="111"/>
      <c r="O19" s="95"/>
      <c r="P19" s="128"/>
    </row>
    <row r="20" spans="1:16" s="97" customFormat="1" ht="77.25" customHeight="1" thickBot="1">
      <c r="A20" s="129" t="s">
        <v>1557</v>
      </c>
      <c r="B20" s="1499" t="s">
        <v>1558</v>
      </c>
      <c r="C20" s="1500"/>
      <c r="D20" s="1501"/>
      <c r="E20" s="130" t="s">
        <v>1552</v>
      </c>
      <c r="F20" s="131"/>
      <c r="G20" s="132" t="s">
        <v>1553</v>
      </c>
      <c r="H20" s="133" t="s">
        <v>1854</v>
      </c>
      <c r="I20" s="134"/>
      <c r="J20" s="135" t="s">
        <v>1551</v>
      </c>
      <c r="K20" s="136"/>
      <c r="L20" s="137"/>
      <c r="M20" s="138"/>
      <c r="N20" s="139"/>
      <c r="O20" s="137"/>
      <c r="P20" s="140"/>
    </row>
    <row r="22" spans="1:16" ht="34.5" customHeight="1">
      <c r="B22" s="562"/>
    </row>
    <row r="23" spans="1:16" s="97" customFormat="1" ht="17.100000000000001" customHeight="1">
      <c r="E23" s="141"/>
      <c r="F23" s="141"/>
      <c r="G23" s="142"/>
      <c r="H23" s="143"/>
      <c r="I23" s="74"/>
      <c r="J23" s="74"/>
      <c r="K23" s="74"/>
      <c r="L23" s="74"/>
      <c r="M23" s="74"/>
      <c r="N23" s="74"/>
      <c r="O23" s="74"/>
      <c r="P23" s="74"/>
    </row>
    <row r="24" spans="1:16" s="97" customFormat="1" ht="17.100000000000001" customHeight="1">
      <c r="E24" s="141"/>
      <c r="F24" s="141"/>
      <c r="G24" s="142"/>
      <c r="H24" s="143"/>
      <c r="I24" s="74"/>
      <c r="J24" s="74"/>
      <c r="K24" s="74"/>
      <c r="L24" s="74"/>
      <c r="M24" s="74"/>
      <c r="N24" s="74"/>
      <c r="O24" s="74"/>
      <c r="P24" s="74"/>
    </row>
    <row r="25" spans="1:16" s="97" customFormat="1" ht="17.100000000000001" customHeight="1">
      <c r="E25" s="141"/>
      <c r="F25" s="141"/>
      <c r="G25" s="142"/>
      <c r="H25" s="143"/>
      <c r="I25" s="74"/>
      <c r="J25" s="74"/>
      <c r="K25" s="74"/>
      <c r="L25" s="74"/>
      <c r="M25" s="74"/>
      <c r="N25" s="74"/>
      <c r="O25" s="74"/>
      <c r="P25" s="74"/>
    </row>
    <row r="26" spans="1:16" s="97" customFormat="1" ht="17.100000000000001" customHeight="1">
      <c r="E26" s="141"/>
      <c r="F26" s="141"/>
      <c r="G26" s="142"/>
      <c r="H26" s="143"/>
      <c r="I26" s="74"/>
      <c r="J26" s="74"/>
      <c r="K26" s="74"/>
      <c r="L26" s="74"/>
      <c r="M26" s="74"/>
      <c r="N26" s="74"/>
      <c r="O26" s="74"/>
      <c r="P26" s="74"/>
    </row>
    <row r="27" spans="1:16" s="97" customFormat="1" ht="17.100000000000001" customHeight="1">
      <c r="E27" s="141"/>
      <c r="F27" s="141"/>
      <c r="G27" s="142"/>
      <c r="H27" s="143"/>
      <c r="I27" s="74"/>
      <c r="J27" s="74"/>
      <c r="K27" s="74"/>
      <c r="L27" s="74"/>
      <c r="M27" s="74"/>
      <c r="N27" s="74"/>
      <c r="O27" s="74"/>
      <c r="P27" s="74"/>
    </row>
    <row r="28" spans="1:16" s="97" customFormat="1" ht="17.100000000000001" customHeight="1">
      <c r="E28" s="141"/>
      <c r="F28" s="141"/>
      <c r="G28" s="142"/>
      <c r="H28" s="143"/>
      <c r="I28" s="74"/>
      <c r="J28" s="74"/>
      <c r="K28" s="74"/>
      <c r="L28" s="74"/>
      <c r="M28" s="74"/>
      <c r="N28" s="74"/>
      <c r="O28" s="74"/>
      <c r="P28" s="74"/>
    </row>
    <row r="29" spans="1:16" s="97" customFormat="1" ht="17.100000000000001" customHeight="1">
      <c r="E29" s="141"/>
      <c r="F29" s="141"/>
      <c r="G29" s="142"/>
      <c r="H29" s="143"/>
      <c r="I29" s="74"/>
      <c r="J29" s="74"/>
      <c r="K29" s="74"/>
      <c r="L29" s="74"/>
      <c r="M29" s="74"/>
      <c r="N29" s="74"/>
      <c r="O29" s="74"/>
      <c r="P29" s="74"/>
    </row>
    <row r="30" spans="1:16" s="97" customFormat="1" ht="17.100000000000001" customHeight="1">
      <c r="E30" s="141"/>
      <c r="F30" s="141"/>
      <c r="G30" s="142"/>
      <c r="H30" s="143"/>
      <c r="I30" s="74"/>
      <c r="J30" s="74"/>
      <c r="K30" s="74"/>
      <c r="L30" s="74"/>
      <c r="M30" s="74"/>
      <c r="N30" s="74"/>
      <c r="O30" s="74"/>
      <c r="P30" s="74"/>
    </row>
    <row r="31" spans="1:16" s="97" customFormat="1" ht="17.100000000000001" customHeight="1">
      <c r="E31" s="141"/>
      <c r="F31" s="141"/>
      <c r="G31" s="142"/>
      <c r="H31" s="143"/>
      <c r="I31" s="74"/>
      <c r="J31" s="74"/>
      <c r="K31" s="74"/>
      <c r="L31" s="74"/>
      <c r="M31" s="74"/>
      <c r="N31" s="74"/>
      <c r="O31" s="74"/>
      <c r="P31" s="74"/>
    </row>
    <row r="32" spans="1:16" s="97" customFormat="1" ht="17.100000000000001" customHeight="1">
      <c r="E32" s="141"/>
      <c r="F32" s="141"/>
      <c r="G32" s="142"/>
      <c r="H32" s="143"/>
      <c r="I32" s="74"/>
      <c r="J32" s="74"/>
      <c r="K32" s="74"/>
      <c r="L32" s="74"/>
      <c r="M32" s="74"/>
      <c r="N32" s="74"/>
      <c r="O32" s="74"/>
      <c r="P32" s="74"/>
    </row>
    <row r="33" spans="5:16" s="97" customFormat="1" ht="17.100000000000001" customHeight="1">
      <c r="E33" s="141"/>
      <c r="F33" s="141"/>
      <c r="G33" s="142"/>
      <c r="H33" s="143"/>
      <c r="I33" s="74"/>
      <c r="J33" s="74"/>
      <c r="K33" s="74"/>
      <c r="L33" s="74"/>
      <c r="M33" s="74"/>
      <c r="N33" s="74"/>
      <c r="O33" s="74"/>
      <c r="P33" s="74"/>
    </row>
    <row r="36" spans="5:16" s="97" customFormat="1" ht="17.100000000000001" customHeight="1">
      <c r="E36" s="141"/>
      <c r="F36" s="141"/>
      <c r="G36" s="142"/>
      <c r="H36" s="143"/>
      <c r="I36" s="74"/>
      <c r="J36" s="74"/>
      <c r="K36" s="74"/>
      <c r="L36" s="74"/>
      <c r="M36" s="74"/>
      <c r="N36" s="74"/>
      <c r="O36" s="74"/>
      <c r="P36" s="74"/>
    </row>
  </sheetData>
  <mergeCells count="20">
    <mergeCell ref="N4:P4"/>
    <mergeCell ref="A1:P1"/>
    <mergeCell ref="A2:H2"/>
    <mergeCell ref="A3:G3"/>
    <mergeCell ref="H3:H7"/>
    <mergeCell ref="I3:J3"/>
    <mergeCell ref="K3:P3"/>
    <mergeCell ref="A4:A7"/>
    <mergeCell ref="B4:D7"/>
    <mergeCell ref="E4:E7"/>
    <mergeCell ref="F4:F7"/>
    <mergeCell ref="G4:G7"/>
    <mergeCell ref="I4:I7"/>
    <mergeCell ref="J4:J7"/>
    <mergeCell ref="K4:M4"/>
    <mergeCell ref="B20:D20"/>
    <mergeCell ref="A8:A19"/>
    <mergeCell ref="B8:B19"/>
    <mergeCell ref="C8:C19"/>
    <mergeCell ref="D8:D16"/>
  </mergeCells>
  <phoneticPr fontId="2"/>
  <printOptions horizontalCentered="1"/>
  <pageMargins left="0.23622047244094491" right="0.23622047244094491" top="0.74803149606299213" bottom="0.74803149606299213" header="0.31496062992125984" footer="0.31496062992125984"/>
  <pageSetup paperSize="9" scale="35" orientation="portrait" blackAndWhite="1" r:id="rId1"/>
  <headerFooter alignWithMargins="0">
    <oddHeader xml:space="preserve">&amp;R&amp;20
&amp;11
</oddHeader>
    <oddFooter>&amp;C&amp;24&amp;P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46"/>
  <sheetViews>
    <sheetView view="pageBreakPreview" zoomScaleNormal="100" zoomScaleSheetLayoutView="100" workbookViewId="0"/>
  </sheetViews>
  <sheetFormatPr defaultColWidth="3.125" defaultRowHeight="24" customHeight="1"/>
  <cols>
    <col min="1" max="16" width="10.125" style="146" customWidth="1"/>
    <col min="17" max="255" width="9" style="146" customWidth="1"/>
    <col min="256" max="16384" width="3.125" style="146"/>
  </cols>
  <sheetData>
    <row r="1" spans="1:16" s="144" customFormat="1" ht="24" customHeight="1">
      <c r="A1" s="144" t="s">
        <v>2010</v>
      </c>
      <c r="G1" s="284"/>
      <c r="I1" s="144" t="str">
        <f>A1</f>
        <v>第17号様式（建設工事請負契約約款第14条関係）</v>
      </c>
      <c r="O1" s="284"/>
      <c r="P1" s="145" t="s">
        <v>398</v>
      </c>
    </row>
    <row r="2" spans="1:16" ht="24" customHeight="1">
      <c r="F2" s="1581" t="s">
        <v>1751</v>
      </c>
      <c r="G2" s="1581"/>
      <c r="H2" s="1581"/>
      <c r="O2" s="155"/>
      <c r="P2" s="189" t="s">
        <v>1772</v>
      </c>
    </row>
    <row r="3" spans="1:16" ht="24" customHeight="1">
      <c r="A3" s="662" t="s">
        <v>553</v>
      </c>
      <c r="I3" s="662" t="s">
        <v>553</v>
      </c>
    </row>
    <row r="4" spans="1:16" ht="24" customHeight="1">
      <c r="D4" s="716" t="s">
        <v>597</v>
      </c>
      <c r="E4" s="147" t="s">
        <v>417</v>
      </c>
      <c r="F4" s="2060" t="str">
        <f>+入力欄!$M$26</f>
        <v>沖縄県那覇市○○－○　○○ビル○階</v>
      </c>
      <c r="G4" s="2060"/>
      <c r="H4" s="2060"/>
      <c r="I4" s="702"/>
      <c r="L4" s="716" t="s">
        <v>597</v>
      </c>
      <c r="M4" s="147" t="s">
        <v>417</v>
      </c>
      <c r="N4" s="662" t="s">
        <v>400</v>
      </c>
    </row>
    <row r="5" spans="1:16" ht="24" customHeight="1">
      <c r="E5" s="147" t="s">
        <v>418</v>
      </c>
      <c r="F5" s="2060" t="str">
        <f>+入力欄!$M$27</f>
        <v>株式会社　○○建設</v>
      </c>
      <c r="G5" s="2060"/>
      <c r="H5" s="2060"/>
      <c r="I5" s="702"/>
      <c r="M5" s="147" t="s">
        <v>418</v>
      </c>
      <c r="N5" s="662" t="s">
        <v>399</v>
      </c>
      <c r="O5" s="156"/>
    </row>
    <row r="6" spans="1:16" ht="24" customHeight="1">
      <c r="E6" s="147" t="s">
        <v>419</v>
      </c>
      <c r="F6" s="2060" t="str">
        <f>+入力欄!$D$28</f>
        <v>代表取締役　△△　△△</v>
      </c>
      <c r="G6" s="2060"/>
      <c r="H6" s="2060"/>
      <c r="I6" s="702"/>
      <c r="M6" s="147" t="s">
        <v>419</v>
      </c>
      <c r="N6" s="662" t="s">
        <v>471</v>
      </c>
      <c r="P6" s="663"/>
    </row>
    <row r="7" spans="1:16" ht="24" customHeight="1">
      <c r="E7" s="155" t="s">
        <v>468</v>
      </c>
      <c r="F7" s="1564" t="str">
        <f>+入力欄!$D$30</f>
        <v>現場 太郎</v>
      </c>
      <c r="G7" s="1564"/>
      <c r="I7" s="155"/>
      <c r="M7" s="155" t="s">
        <v>468</v>
      </c>
      <c r="N7" s="670" t="s">
        <v>2162</v>
      </c>
      <c r="P7" s="663"/>
    </row>
    <row r="9" spans="1:16" ht="24" customHeight="1">
      <c r="B9" s="666"/>
      <c r="C9" s="2386" t="s">
        <v>625</v>
      </c>
      <c r="D9" s="2386"/>
      <c r="E9" s="2386"/>
      <c r="F9" s="2386"/>
      <c r="G9" s="2386"/>
      <c r="H9" s="666"/>
      <c r="I9" s="1572" t="s">
        <v>1604</v>
      </c>
      <c r="J9" s="1572"/>
      <c r="K9" s="1572"/>
      <c r="L9" s="1572"/>
      <c r="M9" s="1572"/>
      <c r="N9" s="1572"/>
      <c r="O9" s="1572"/>
      <c r="P9" s="1572"/>
    </row>
    <row r="12" spans="1:16" ht="24" customHeight="1">
      <c r="A12" s="2384" t="str">
        <f>+入力欄!M18</f>
        <v>令和６年４月１日</v>
      </c>
      <c r="B12" s="2384"/>
      <c r="C12" s="715" t="str">
        <f>+IF($C$9=$I$38,I41,IF($C$9=$I$39,I42,I43))</f>
        <v>付で契約した次の工事における下記 〔 材料調合 ・ 施工 〕 について</v>
      </c>
      <c r="I12" s="662" t="s">
        <v>1777</v>
      </c>
    </row>
    <row r="13" spans="1:16" ht="24" customHeight="1">
      <c r="A13" s="715" t="str">
        <f>+IF($C$9=$I$38,I34,IF($C$9=$I$39,I35,I36))</f>
        <v>建設工事請負契約書第14条第 （　　） 項の規定に基づき立会を要請しましたが立会が</v>
      </c>
      <c r="I13" s="146" t="s">
        <v>562</v>
      </c>
    </row>
    <row r="14" spans="1:16" ht="24" customHeight="1">
      <c r="A14" s="715" t="str">
        <f>+IF($C$9=$I$38,I44,IF($C$9=$I$39,I45,I46))</f>
        <v>なかったので、 〔 調合して使用 ・ 施工 〕 します。</v>
      </c>
      <c r="I14" s="146" t="s">
        <v>2254</v>
      </c>
    </row>
    <row r="16" spans="1:16" ht="24" customHeight="1">
      <c r="B16" s="711" t="s">
        <v>259</v>
      </c>
      <c r="C16" s="194" t="str">
        <f>+入力欄!$D$16</f>
        <v>○○○○○○工事（Ｒ６－１)</v>
      </c>
      <c r="D16" s="194"/>
      <c r="E16" s="194"/>
      <c r="F16" s="194"/>
      <c r="G16" s="194"/>
      <c r="J16" s="711" t="s">
        <v>64</v>
      </c>
      <c r="K16" s="275" t="s">
        <v>532</v>
      </c>
      <c r="L16" s="194"/>
      <c r="M16" s="194"/>
      <c r="N16" s="194"/>
      <c r="O16" s="194"/>
    </row>
    <row r="18" spans="1:15" ht="24" customHeight="1">
      <c r="B18" s="1563" t="s">
        <v>113</v>
      </c>
      <c r="C18" s="1563"/>
      <c r="D18" s="1563"/>
      <c r="E18" s="1563"/>
      <c r="F18" s="1563"/>
      <c r="G18" s="1563"/>
      <c r="J18" s="1563" t="s">
        <v>113</v>
      </c>
      <c r="K18" s="1563"/>
      <c r="L18" s="1563"/>
      <c r="M18" s="1563"/>
      <c r="N18" s="1563"/>
      <c r="O18" s="1563"/>
    </row>
    <row r="20" spans="1:15" ht="24" customHeight="1">
      <c r="A20" s="149" t="s">
        <v>6</v>
      </c>
      <c r="B20" s="2310" t="s">
        <v>231</v>
      </c>
      <c r="C20" s="2310"/>
      <c r="I20" s="149" t="s">
        <v>6</v>
      </c>
      <c r="J20" s="2310" t="s">
        <v>231</v>
      </c>
      <c r="K20" s="2310"/>
      <c r="L20" s="155" t="s">
        <v>476</v>
      </c>
    </row>
    <row r="21" spans="1:15" ht="24" customHeight="1">
      <c r="A21" s="149" t="s">
        <v>8</v>
      </c>
      <c r="B21" s="2310" t="s">
        <v>239</v>
      </c>
      <c r="C21" s="2310"/>
      <c r="I21" s="149" t="s">
        <v>8</v>
      </c>
      <c r="J21" s="2310" t="s">
        <v>239</v>
      </c>
      <c r="K21" s="2310"/>
      <c r="L21" s="155" t="s">
        <v>478</v>
      </c>
    </row>
    <row r="22" spans="1:15" ht="24" customHeight="1">
      <c r="A22" s="149" t="s">
        <v>10</v>
      </c>
      <c r="B22" s="2310" t="s">
        <v>240</v>
      </c>
      <c r="C22" s="2310"/>
      <c r="D22" s="2385" t="s">
        <v>1751</v>
      </c>
      <c r="E22" s="2385"/>
      <c r="G22" s="285" t="s">
        <v>1012</v>
      </c>
      <c r="I22" s="149" t="s">
        <v>10</v>
      </c>
      <c r="J22" s="2310" t="s">
        <v>240</v>
      </c>
      <c r="K22" s="2310"/>
      <c r="L22" s="146" t="s">
        <v>1775</v>
      </c>
    </row>
    <row r="23" spans="1:15" ht="24" customHeight="1">
      <c r="A23" s="149" t="s">
        <v>12</v>
      </c>
      <c r="B23" s="2310" t="s">
        <v>241</v>
      </c>
      <c r="C23" s="1560"/>
      <c r="I23" s="149" t="s">
        <v>12</v>
      </c>
      <c r="J23" s="2310" t="s">
        <v>241</v>
      </c>
      <c r="K23" s="1560"/>
      <c r="L23" s="146" t="s">
        <v>479</v>
      </c>
    </row>
    <row r="24" spans="1:15" ht="24" customHeight="1">
      <c r="A24" s="149"/>
      <c r="B24" s="710"/>
      <c r="C24" s="660"/>
      <c r="I24" s="149"/>
      <c r="J24" s="710"/>
      <c r="K24" s="660"/>
    </row>
    <row r="25" spans="1:15" ht="24" customHeight="1">
      <c r="A25" s="149"/>
      <c r="B25" s="710"/>
      <c r="C25" s="660"/>
      <c r="I25" s="149"/>
      <c r="J25" s="710"/>
      <c r="K25" s="660"/>
    </row>
    <row r="26" spans="1:15" ht="24" customHeight="1">
      <c r="A26" s="149"/>
      <c r="B26" s="710"/>
      <c r="C26" s="660"/>
      <c r="I26" s="149"/>
      <c r="J26" s="710"/>
      <c r="K26" s="660"/>
    </row>
    <row r="27" spans="1:15" ht="24" customHeight="1">
      <c r="A27" s="149"/>
      <c r="B27" s="710"/>
      <c r="C27" s="660"/>
      <c r="I27" s="149"/>
      <c r="J27" s="710"/>
      <c r="K27" s="660"/>
    </row>
    <row r="28" spans="1:15" ht="24" customHeight="1">
      <c r="A28" s="149"/>
      <c r="B28" s="710"/>
      <c r="C28" s="660"/>
      <c r="I28" s="149"/>
      <c r="J28" s="710"/>
      <c r="K28" s="660"/>
    </row>
    <row r="29" spans="1:15" ht="24" customHeight="1">
      <c r="A29" s="149"/>
      <c r="B29" s="710"/>
      <c r="C29" s="660"/>
      <c r="I29" s="149"/>
      <c r="J29" s="710"/>
      <c r="K29" s="660"/>
    </row>
    <row r="30" spans="1:15" ht="24" customHeight="1">
      <c r="A30" s="286"/>
      <c r="B30" s="150"/>
      <c r="C30" s="287"/>
      <c r="I30" s="286"/>
      <c r="J30" s="150"/>
      <c r="K30" s="287"/>
    </row>
    <row r="31" spans="1:15" ht="24" customHeight="1">
      <c r="A31" s="288"/>
      <c r="I31" s="288"/>
    </row>
    <row r="32" spans="1:15" ht="24" customHeight="1">
      <c r="A32" s="146" t="s">
        <v>248</v>
      </c>
      <c r="I32" s="146" t="s">
        <v>248</v>
      </c>
    </row>
    <row r="34" spans="9:9" ht="24" customHeight="1">
      <c r="I34" s="146" t="s">
        <v>561</v>
      </c>
    </row>
    <row r="35" spans="9:9" ht="24" customHeight="1">
      <c r="I35" s="146" t="s">
        <v>1013</v>
      </c>
    </row>
    <row r="36" spans="9:9" ht="24" customHeight="1">
      <c r="I36" s="146" t="s">
        <v>1014</v>
      </c>
    </row>
    <row r="38" spans="9:9" ht="24" customHeight="1">
      <c r="I38" s="289" t="s">
        <v>625</v>
      </c>
    </row>
    <row r="39" spans="9:9" ht="24" customHeight="1">
      <c r="I39" s="289" t="s">
        <v>1605</v>
      </c>
    </row>
    <row r="40" spans="9:9" ht="24" customHeight="1">
      <c r="I40" s="289" t="s">
        <v>1606</v>
      </c>
    </row>
    <row r="41" spans="9:9" ht="24" customHeight="1">
      <c r="I41" s="709" t="s">
        <v>1015</v>
      </c>
    </row>
    <row r="42" spans="9:9" ht="24" customHeight="1">
      <c r="I42" s="709" t="s">
        <v>1016</v>
      </c>
    </row>
    <row r="43" spans="9:9" ht="24" customHeight="1">
      <c r="I43" s="709" t="s">
        <v>1017</v>
      </c>
    </row>
    <row r="44" spans="9:9" ht="24" customHeight="1">
      <c r="I44" s="709" t="s">
        <v>1018</v>
      </c>
    </row>
    <row r="45" spans="9:9" ht="24" customHeight="1">
      <c r="I45" s="709" t="s">
        <v>1019</v>
      </c>
    </row>
    <row r="46" spans="9:9" ht="24" customHeight="1">
      <c r="I46" s="709" t="s">
        <v>1020</v>
      </c>
    </row>
  </sheetData>
  <mergeCells count="19">
    <mergeCell ref="J22:K22"/>
    <mergeCell ref="J23:K23"/>
    <mergeCell ref="I9:P9"/>
    <mergeCell ref="J18:O18"/>
    <mergeCell ref="J20:K20"/>
    <mergeCell ref="J21:K21"/>
    <mergeCell ref="F2:H2"/>
    <mergeCell ref="F7:G7"/>
    <mergeCell ref="A12:B12"/>
    <mergeCell ref="B23:C23"/>
    <mergeCell ref="B18:G18"/>
    <mergeCell ref="B20:C20"/>
    <mergeCell ref="B21:C21"/>
    <mergeCell ref="B22:C22"/>
    <mergeCell ref="D22:E22"/>
    <mergeCell ref="F4:H4"/>
    <mergeCell ref="F5:H5"/>
    <mergeCell ref="F6:H6"/>
    <mergeCell ref="C9:G9"/>
  </mergeCells>
  <phoneticPr fontId="2"/>
  <dataValidations count="1">
    <dataValidation type="list" allowBlank="1" showInputMessage="1" showErrorMessage="1" sqref="C9:G9">
      <formula1>$I$38:$I$40</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Q33"/>
  <sheetViews>
    <sheetView view="pageBreakPreview" zoomScaleNormal="100" zoomScaleSheetLayoutView="100" workbookViewId="0">
      <selection activeCell="C17" sqref="C17"/>
    </sheetView>
  </sheetViews>
  <sheetFormatPr defaultColWidth="3.125" defaultRowHeight="24" customHeight="1"/>
  <cols>
    <col min="1" max="16" width="10.125" style="146" customWidth="1"/>
    <col min="17" max="255" width="9" style="146" customWidth="1"/>
    <col min="256" max="16384" width="3.125" style="146"/>
  </cols>
  <sheetData>
    <row r="1" spans="1:17" s="144" customFormat="1" ht="24" customHeight="1">
      <c r="A1" s="144" t="s">
        <v>2011</v>
      </c>
      <c r="G1" s="284"/>
      <c r="I1" s="144" t="str">
        <f>A1</f>
        <v>第18号様式（建設工事請負契約約款第15条関係）</v>
      </c>
      <c r="O1" s="284"/>
      <c r="P1" s="145" t="s">
        <v>398</v>
      </c>
      <c r="Q1" s="284"/>
    </row>
    <row r="2" spans="1:17" ht="24" customHeight="1">
      <c r="D2" s="708"/>
      <c r="F2" s="1581" t="s">
        <v>1751</v>
      </c>
      <c r="G2" s="1581"/>
      <c r="H2" s="1581"/>
      <c r="L2" s="708"/>
      <c r="P2" s="716" t="s">
        <v>1776</v>
      </c>
      <c r="Q2" s="155"/>
    </row>
    <row r="3" spans="1:17" ht="24" customHeight="1">
      <c r="A3" s="716" t="s">
        <v>614</v>
      </c>
      <c r="B3" s="147" t="s">
        <v>417</v>
      </c>
      <c r="C3" s="146" t="str">
        <f>+入力欄!T26</f>
        <v>沖縄県那覇市○○－○　○○ビル○階</v>
      </c>
      <c r="I3" s="716" t="s">
        <v>614</v>
      </c>
      <c r="J3" s="147" t="s">
        <v>417</v>
      </c>
      <c r="K3" s="156" t="s">
        <v>400</v>
      </c>
      <c r="Q3" s="155"/>
    </row>
    <row r="4" spans="1:17" ht="24" customHeight="1">
      <c r="B4" s="147" t="s">
        <v>418</v>
      </c>
      <c r="C4" s="146" t="str">
        <f>+入力欄!T27</f>
        <v>株式会社　○○建設</v>
      </c>
      <c r="J4" s="147" t="s">
        <v>418</v>
      </c>
      <c r="K4" s="156" t="s">
        <v>399</v>
      </c>
      <c r="Q4" s="155"/>
    </row>
    <row r="5" spans="1:17" ht="24" customHeight="1">
      <c r="B5" s="147" t="s">
        <v>419</v>
      </c>
      <c r="C5" s="146" t="str">
        <f>+入力欄!T28</f>
        <v>代表取締役　△△　△△　殿</v>
      </c>
      <c r="J5" s="147" t="s">
        <v>419</v>
      </c>
      <c r="K5" s="156" t="s">
        <v>460</v>
      </c>
      <c r="Q5" s="155"/>
    </row>
    <row r="6" spans="1:17" ht="24" customHeight="1">
      <c r="B6" s="147"/>
      <c r="H6" s="390" t="str">
        <f>+入力欄!M8</f>
        <v>沖縄県公営企業管理者</v>
      </c>
      <c r="J6" s="147"/>
      <c r="K6" s="156"/>
      <c r="Q6" s="155"/>
    </row>
    <row r="7" spans="1:17" ht="24" customHeight="1">
      <c r="H7" s="390" t="str">
        <f>+入力欄!M9</f>
        <v>企業局長 　宮城　力</v>
      </c>
      <c r="P7" s="391" t="s">
        <v>194</v>
      </c>
      <c r="Q7" s="155"/>
    </row>
    <row r="8" spans="1:17" ht="24" customHeight="1">
      <c r="Q8" s="155"/>
    </row>
    <row r="9" spans="1:17" ht="24" customHeight="1">
      <c r="A9" s="1572" t="s">
        <v>586</v>
      </c>
      <c r="B9" s="1572"/>
      <c r="C9" s="1572"/>
      <c r="D9" s="1572"/>
      <c r="E9" s="1572"/>
      <c r="F9" s="1572"/>
      <c r="G9" s="1572"/>
      <c r="H9" s="1572"/>
      <c r="I9" s="1572" t="s">
        <v>586</v>
      </c>
      <c r="J9" s="1572"/>
      <c r="K9" s="1572"/>
      <c r="L9" s="1572"/>
      <c r="M9" s="1572"/>
      <c r="N9" s="1572"/>
      <c r="O9" s="1572"/>
      <c r="P9" s="1572"/>
      <c r="Q9" s="155"/>
    </row>
    <row r="10" spans="1:17" ht="24" customHeight="1">
      <c r="Q10" s="155"/>
    </row>
    <row r="11" spans="1:17" ht="24" customHeight="1">
      <c r="A11" s="662" t="str">
        <f>+入力欄!M18&amp;"付で契約した次の工事について、建設工事請負契約書第15条の規定"</f>
        <v>令和６年４月１日付で契約した次の工事について、建設工事請負契約書第15条の規定</v>
      </c>
      <c r="I11" s="662" t="s">
        <v>1821</v>
      </c>
      <c r="Q11" s="155"/>
    </row>
    <row r="12" spans="1:17" ht="24" customHeight="1">
      <c r="A12" s="146" t="s">
        <v>566</v>
      </c>
      <c r="I12" s="146" t="s">
        <v>566</v>
      </c>
      <c r="Q12" s="155"/>
    </row>
    <row r="13" spans="1:17" ht="24" customHeight="1">
      <c r="Q13" s="155"/>
    </row>
    <row r="14" spans="1:17" ht="24" customHeight="1">
      <c r="B14" s="711" t="s">
        <v>64</v>
      </c>
      <c r="C14" s="389" t="str">
        <f>+入力欄!$D$16</f>
        <v>○○○○○○工事（Ｒ６－１)</v>
      </c>
      <c r="D14" s="194"/>
      <c r="E14" s="194"/>
      <c r="F14" s="194"/>
      <c r="G14" s="194"/>
      <c r="J14" s="711" t="s">
        <v>64</v>
      </c>
      <c r="K14" s="275" t="s">
        <v>447</v>
      </c>
      <c r="L14" s="194"/>
      <c r="M14" s="194"/>
      <c r="N14" s="194"/>
      <c r="O14" s="194"/>
      <c r="Q14" s="155"/>
    </row>
    <row r="15" spans="1:17" ht="24" customHeight="1">
      <c r="Q15" s="155"/>
    </row>
    <row r="16" spans="1:17" ht="24" customHeight="1">
      <c r="C16" s="1563" t="s">
        <v>113</v>
      </c>
      <c r="D16" s="1563"/>
      <c r="E16" s="1563"/>
      <c r="F16" s="1563"/>
      <c r="K16" s="1563" t="s">
        <v>113</v>
      </c>
      <c r="L16" s="1563"/>
      <c r="M16" s="1563"/>
      <c r="N16" s="1563"/>
      <c r="Q16" s="155"/>
    </row>
    <row r="17" spans="1:17" ht="24" customHeight="1">
      <c r="Q17" s="155"/>
    </row>
    <row r="18" spans="1:17" ht="24" customHeight="1">
      <c r="A18" s="148" t="s">
        <v>567</v>
      </c>
      <c r="C18" s="662"/>
      <c r="I18" s="148" t="s">
        <v>567</v>
      </c>
      <c r="K18" s="662" t="s">
        <v>571</v>
      </c>
      <c r="Q18" s="155"/>
    </row>
    <row r="19" spans="1:17" ht="24" customHeight="1">
      <c r="A19" s="148" t="s">
        <v>568</v>
      </c>
      <c r="C19" s="2391" t="s">
        <v>1785</v>
      </c>
      <c r="D19" s="2391"/>
      <c r="E19" s="2391"/>
      <c r="I19" s="148" t="s">
        <v>568</v>
      </c>
      <c r="K19" s="662" t="s">
        <v>1775</v>
      </c>
      <c r="Q19" s="155"/>
    </row>
    <row r="20" spans="1:17" ht="24" customHeight="1">
      <c r="A20" s="148" t="s">
        <v>569</v>
      </c>
      <c r="B20" s="156"/>
      <c r="C20" s="156"/>
      <c r="D20" s="156"/>
      <c r="E20" s="156"/>
      <c r="F20" s="156"/>
      <c r="G20" s="156"/>
      <c r="I20" s="148" t="s">
        <v>569</v>
      </c>
      <c r="J20" s="156"/>
      <c r="K20" s="156"/>
      <c r="L20" s="156"/>
      <c r="M20" s="156"/>
      <c r="N20" s="156"/>
      <c r="O20" s="156"/>
      <c r="Q20" s="155"/>
    </row>
    <row r="21" spans="1:17" ht="24" customHeight="1">
      <c r="A21" s="1566" t="s">
        <v>570</v>
      </c>
      <c r="B21" s="2390"/>
      <c r="C21" s="2389" t="s">
        <v>284</v>
      </c>
      <c r="D21" s="1567"/>
      <c r="E21" s="392" t="s">
        <v>70</v>
      </c>
      <c r="F21" s="665" t="s">
        <v>71</v>
      </c>
      <c r="G21" s="1566" t="s">
        <v>69</v>
      </c>
      <c r="H21" s="1567"/>
      <c r="I21" s="1566" t="s">
        <v>570</v>
      </c>
      <c r="J21" s="1567"/>
      <c r="K21" s="1566" t="s">
        <v>284</v>
      </c>
      <c r="L21" s="1567"/>
      <c r="M21" s="661" t="s">
        <v>70</v>
      </c>
      <c r="N21" s="661" t="s">
        <v>71</v>
      </c>
      <c r="O21" s="1566" t="s">
        <v>69</v>
      </c>
      <c r="P21" s="1567"/>
      <c r="Q21" s="155"/>
    </row>
    <row r="22" spans="1:17" ht="24" customHeight="1">
      <c r="A22" s="2309"/>
      <c r="B22" s="2387"/>
      <c r="C22" s="2388"/>
      <c r="D22" s="1583"/>
      <c r="E22" s="393"/>
      <c r="F22" s="667"/>
      <c r="G22" s="2309"/>
      <c r="H22" s="1583"/>
      <c r="I22" s="2309" t="s">
        <v>573</v>
      </c>
      <c r="J22" s="1583"/>
      <c r="K22" s="2309" t="s">
        <v>574</v>
      </c>
      <c r="L22" s="1583"/>
      <c r="M22" s="394" t="s">
        <v>572</v>
      </c>
      <c r="N22" s="394">
        <v>20</v>
      </c>
      <c r="O22" s="2309"/>
      <c r="P22" s="1583"/>
      <c r="Q22" s="155"/>
    </row>
    <row r="23" spans="1:17" ht="24" customHeight="1">
      <c r="A23" s="2392"/>
      <c r="B23" s="1564"/>
      <c r="C23" s="2393"/>
      <c r="D23" s="2394"/>
      <c r="E23" s="395"/>
      <c r="F23" s="713"/>
      <c r="G23" s="2392"/>
      <c r="H23" s="2394"/>
      <c r="I23" s="2392"/>
      <c r="J23" s="2394"/>
      <c r="K23" s="2392"/>
      <c r="L23" s="2394"/>
      <c r="M23" s="396"/>
      <c r="N23" s="396"/>
      <c r="O23" s="2392"/>
      <c r="P23" s="2394"/>
      <c r="Q23" s="155"/>
    </row>
    <row r="24" spans="1:17" ht="24" customHeight="1">
      <c r="A24" s="2392"/>
      <c r="B24" s="1564"/>
      <c r="C24" s="2393"/>
      <c r="D24" s="2394"/>
      <c r="E24" s="395"/>
      <c r="F24" s="713"/>
      <c r="G24" s="2392"/>
      <c r="H24" s="2394"/>
      <c r="I24" s="2392"/>
      <c r="J24" s="2394"/>
      <c r="K24" s="2392"/>
      <c r="L24" s="2394"/>
      <c r="M24" s="396"/>
      <c r="N24" s="396"/>
      <c r="O24" s="2392"/>
      <c r="P24" s="2394"/>
      <c r="Q24" s="155"/>
    </row>
    <row r="25" spans="1:17" ht="24" customHeight="1">
      <c r="A25" s="2392"/>
      <c r="B25" s="1564"/>
      <c r="C25" s="2393"/>
      <c r="D25" s="2394"/>
      <c r="E25" s="395"/>
      <c r="F25" s="713"/>
      <c r="G25" s="2392"/>
      <c r="H25" s="2394"/>
      <c r="I25" s="2392"/>
      <c r="J25" s="2394"/>
      <c r="K25" s="2392"/>
      <c r="L25" s="2394"/>
      <c r="M25" s="396"/>
      <c r="N25" s="396"/>
      <c r="O25" s="2392"/>
      <c r="P25" s="2394"/>
      <c r="Q25" s="155"/>
    </row>
    <row r="26" spans="1:17" ht="24" customHeight="1">
      <c r="A26" s="2392"/>
      <c r="B26" s="1564"/>
      <c r="C26" s="2393"/>
      <c r="D26" s="2394"/>
      <c r="E26" s="395"/>
      <c r="F26" s="713"/>
      <c r="G26" s="2392"/>
      <c r="H26" s="2394"/>
      <c r="I26" s="2392"/>
      <c r="J26" s="2394"/>
      <c r="K26" s="2392"/>
      <c r="L26" s="2394"/>
      <c r="M26" s="396"/>
      <c r="N26" s="396"/>
      <c r="O26" s="2392"/>
      <c r="P26" s="2394"/>
      <c r="Q26" s="155"/>
    </row>
    <row r="27" spans="1:17" ht="24" customHeight="1">
      <c r="A27" s="2392"/>
      <c r="B27" s="1564"/>
      <c r="C27" s="2393"/>
      <c r="D27" s="2394"/>
      <c r="E27" s="395"/>
      <c r="F27" s="713"/>
      <c r="G27" s="2392"/>
      <c r="H27" s="2394"/>
      <c r="I27" s="2392"/>
      <c r="J27" s="2394"/>
      <c r="K27" s="2392"/>
      <c r="L27" s="2394"/>
      <c r="M27" s="396"/>
      <c r="N27" s="396"/>
      <c r="O27" s="2392"/>
      <c r="P27" s="2394"/>
      <c r="Q27" s="155"/>
    </row>
    <row r="28" spans="1:17" ht="24" customHeight="1">
      <c r="A28" s="2392"/>
      <c r="B28" s="1564"/>
      <c r="C28" s="2393"/>
      <c r="D28" s="2394"/>
      <c r="E28" s="395"/>
      <c r="F28" s="713"/>
      <c r="G28" s="2392"/>
      <c r="H28" s="2394"/>
      <c r="I28" s="2392"/>
      <c r="J28" s="2394"/>
      <c r="K28" s="2392"/>
      <c r="L28" s="2394"/>
      <c r="M28" s="396"/>
      <c r="N28" s="396"/>
      <c r="O28" s="2392"/>
      <c r="P28" s="2394"/>
      <c r="Q28" s="155"/>
    </row>
    <row r="29" spans="1:17" ht="24" customHeight="1">
      <c r="A29" s="2392"/>
      <c r="B29" s="1564"/>
      <c r="C29" s="2393"/>
      <c r="D29" s="2394"/>
      <c r="E29" s="395"/>
      <c r="F29" s="713"/>
      <c r="G29" s="2392"/>
      <c r="H29" s="2394"/>
      <c r="I29" s="2392"/>
      <c r="J29" s="2394"/>
      <c r="K29" s="2392"/>
      <c r="L29" s="2394"/>
      <c r="M29" s="396"/>
      <c r="N29" s="396"/>
      <c r="O29" s="2392"/>
      <c r="P29" s="2394"/>
      <c r="Q29" s="155"/>
    </row>
    <row r="30" spans="1:17" ht="24" customHeight="1">
      <c r="A30" s="2392"/>
      <c r="B30" s="1564"/>
      <c r="C30" s="2393"/>
      <c r="D30" s="2394"/>
      <c r="E30" s="395"/>
      <c r="F30" s="713"/>
      <c r="G30" s="2392"/>
      <c r="H30" s="2394"/>
      <c r="I30" s="2392"/>
      <c r="J30" s="2394"/>
      <c r="K30" s="2392"/>
      <c r="L30" s="2394"/>
      <c r="M30" s="396"/>
      <c r="N30" s="396"/>
      <c r="O30" s="2392"/>
      <c r="P30" s="2394"/>
      <c r="Q30" s="155"/>
    </row>
    <row r="31" spans="1:17" ht="24" customHeight="1">
      <c r="A31" s="2392"/>
      <c r="B31" s="1564"/>
      <c r="C31" s="2393"/>
      <c r="D31" s="2394"/>
      <c r="E31" s="395"/>
      <c r="F31" s="713"/>
      <c r="G31" s="2392"/>
      <c r="H31" s="2394"/>
      <c r="I31" s="2392"/>
      <c r="J31" s="2394"/>
      <c r="K31" s="2392"/>
      <c r="L31" s="2394"/>
      <c r="M31" s="396"/>
      <c r="N31" s="396"/>
      <c r="O31" s="2392"/>
      <c r="P31" s="2394"/>
      <c r="Q31" s="155"/>
    </row>
    <row r="32" spans="1:17" ht="24" customHeight="1">
      <c r="A32" s="1584"/>
      <c r="B32" s="2395"/>
      <c r="C32" s="2396"/>
      <c r="D32" s="1585"/>
      <c r="E32" s="397"/>
      <c r="F32" s="668"/>
      <c r="G32" s="1584"/>
      <c r="H32" s="1585"/>
      <c r="I32" s="1584"/>
      <c r="J32" s="1585"/>
      <c r="K32" s="1584"/>
      <c r="L32" s="1585"/>
      <c r="M32" s="398"/>
      <c r="N32" s="398"/>
      <c r="O32" s="1584"/>
      <c r="P32" s="1585"/>
      <c r="Q32" s="155"/>
    </row>
    <row r="33" spans="9:17" ht="24" customHeight="1">
      <c r="I33" s="155"/>
      <c r="J33" s="155"/>
      <c r="K33" s="155"/>
      <c r="L33" s="155"/>
      <c r="M33" s="155"/>
      <c r="N33" s="155"/>
      <c r="O33" s="155"/>
      <c r="P33" s="155"/>
      <c r="Q33" s="155"/>
    </row>
  </sheetData>
  <mergeCells count="78">
    <mergeCell ref="O28:P28"/>
    <mergeCell ref="O29:P29"/>
    <mergeCell ref="I27:J27"/>
    <mergeCell ref="K27:L27"/>
    <mergeCell ref="O27:P27"/>
    <mergeCell ref="I29:J29"/>
    <mergeCell ref="K29:L29"/>
    <mergeCell ref="I28:J28"/>
    <mergeCell ref="K28:L28"/>
    <mergeCell ref="I32:J32"/>
    <mergeCell ref="K32:L32"/>
    <mergeCell ref="O32:P32"/>
    <mergeCell ref="I30:J30"/>
    <mergeCell ref="K30:L30"/>
    <mergeCell ref="O30:P30"/>
    <mergeCell ref="I31:J31"/>
    <mergeCell ref="K31:L31"/>
    <mergeCell ref="O31:P31"/>
    <mergeCell ref="O23:P23"/>
    <mergeCell ref="I24:J24"/>
    <mergeCell ref="K24:L24"/>
    <mergeCell ref="O24:P24"/>
    <mergeCell ref="I25:J25"/>
    <mergeCell ref="K25:L25"/>
    <mergeCell ref="O25:P25"/>
    <mergeCell ref="A28:B28"/>
    <mergeCell ref="C28:D28"/>
    <mergeCell ref="G28:H28"/>
    <mergeCell ref="I9:P9"/>
    <mergeCell ref="K16:N16"/>
    <mergeCell ref="I21:J21"/>
    <mergeCell ref="K21:L21"/>
    <mergeCell ref="O21:P21"/>
    <mergeCell ref="I26:J26"/>
    <mergeCell ref="K26:L26"/>
    <mergeCell ref="O26:P26"/>
    <mergeCell ref="I22:J22"/>
    <mergeCell ref="K22:L22"/>
    <mergeCell ref="O22:P22"/>
    <mergeCell ref="I23:J23"/>
    <mergeCell ref="K23:L23"/>
    <mergeCell ref="A32:B32"/>
    <mergeCell ref="C32:D32"/>
    <mergeCell ref="G32:H32"/>
    <mergeCell ref="A29:B29"/>
    <mergeCell ref="C29:D29"/>
    <mergeCell ref="G29:H29"/>
    <mergeCell ref="A30:B30"/>
    <mergeCell ref="C30:D30"/>
    <mergeCell ref="G30:H30"/>
    <mergeCell ref="A31:B31"/>
    <mergeCell ref="C31:D31"/>
    <mergeCell ref="G31:H31"/>
    <mergeCell ref="A27:B27"/>
    <mergeCell ref="C27:D27"/>
    <mergeCell ref="G27:H27"/>
    <mergeCell ref="A23:B23"/>
    <mergeCell ref="C23:D23"/>
    <mergeCell ref="G23:H23"/>
    <mergeCell ref="A24:B24"/>
    <mergeCell ref="C24:D24"/>
    <mergeCell ref="G24:H24"/>
    <mergeCell ref="A25:B25"/>
    <mergeCell ref="C25:D25"/>
    <mergeCell ref="G25:H25"/>
    <mergeCell ref="A26:B26"/>
    <mergeCell ref="C26:D26"/>
    <mergeCell ref="G26:H26"/>
    <mergeCell ref="F2:H2"/>
    <mergeCell ref="A22:B22"/>
    <mergeCell ref="C22:D22"/>
    <mergeCell ref="G22:H22"/>
    <mergeCell ref="A9:H9"/>
    <mergeCell ref="C16:F16"/>
    <mergeCell ref="G21:H21"/>
    <mergeCell ref="C21:D21"/>
    <mergeCell ref="A21:B21"/>
    <mergeCell ref="C19:E19"/>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34"/>
  <sheetViews>
    <sheetView showGridLines="0" view="pageBreakPreview" zoomScaleNormal="100" zoomScaleSheetLayoutView="100" workbookViewId="0">
      <selection activeCell="A3" sqref="A3:K3"/>
    </sheetView>
  </sheetViews>
  <sheetFormatPr defaultRowHeight="13.5"/>
  <cols>
    <col min="1" max="1" width="9.875" style="400" customWidth="1"/>
    <col min="2" max="2" width="2.75" style="400" customWidth="1"/>
    <col min="3" max="3" width="13.75" style="400" customWidth="1"/>
    <col min="4" max="4" width="7.25" style="400" customWidth="1"/>
    <col min="5" max="5" width="10.75" style="400" customWidth="1"/>
    <col min="6" max="6" width="7" style="400" customWidth="1"/>
    <col min="7" max="7" width="5.875" style="400" customWidth="1"/>
    <col min="8" max="8" width="3.75" style="400" customWidth="1"/>
    <col min="9" max="9" width="7.75" style="400" customWidth="1"/>
    <col min="10" max="10" width="14" style="400" customWidth="1"/>
    <col min="11" max="11" width="4.25" style="400" customWidth="1"/>
    <col min="12" max="16384" width="9" style="400"/>
  </cols>
  <sheetData>
    <row r="1" spans="1:11">
      <c r="A1" s="168" t="s">
        <v>2012</v>
      </c>
    </row>
    <row r="3" spans="1:11" ht="18.75">
      <c r="A3" s="2403" t="s">
        <v>1209</v>
      </c>
      <c r="B3" s="2403"/>
      <c r="C3" s="2403"/>
      <c r="D3" s="2403"/>
      <c r="E3" s="2403"/>
      <c r="F3" s="2403"/>
      <c r="G3" s="2403"/>
      <c r="H3" s="2403"/>
      <c r="I3" s="2403"/>
      <c r="J3" s="2403"/>
      <c r="K3" s="2403"/>
    </row>
    <row r="7" spans="1:11">
      <c r="A7" s="400" t="s">
        <v>1208</v>
      </c>
    </row>
    <row r="8" spans="1:11">
      <c r="B8" s="400" t="str">
        <f>+入力欄!U8</f>
        <v>沖縄県公営企業管理者</v>
      </c>
    </row>
    <row r="9" spans="1:11">
      <c r="A9" s="1013"/>
      <c r="B9" s="400" t="str">
        <f>+入力欄!U9</f>
        <v>企業局長 　宮城　力　　殿</v>
      </c>
      <c r="C9" s="1013"/>
      <c r="D9" s="1013"/>
    </row>
    <row r="10" spans="1:11">
      <c r="H10" s="1014" t="s">
        <v>1160</v>
      </c>
      <c r="I10" s="2404" t="s">
        <v>2206</v>
      </c>
      <c r="J10" s="2404"/>
      <c r="K10" s="2404"/>
    </row>
    <row r="12" spans="1:11">
      <c r="G12" s="1014" t="s">
        <v>1497</v>
      </c>
    </row>
    <row r="13" spans="1:11">
      <c r="G13" s="1014"/>
      <c r="H13" s="2408" t="str">
        <f>+入力欄!M26</f>
        <v>沖縄県那覇市○○－○　○○ビル○階</v>
      </c>
      <c r="I13" s="2408"/>
      <c r="J13" s="2408"/>
      <c r="K13" s="2408"/>
    </row>
    <row r="14" spans="1:11">
      <c r="F14" s="1015"/>
      <c r="H14" s="400" t="str">
        <f>+入力欄!M27</f>
        <v>株式会社　○○建設</v>
      </c>
    </row>
    <row r="15" spans="1:11">
      <c r="F15" s="1015"/>
      <c r="H15" s="1013"/>
      <c r="I15" s="1013"/>
      <c r="J15" s="1013"/>
      <c r="K15" s="1013"/>
    </row>
    <row r="16" spans="1:11">
      <c r="G16" s="1016" t="s">
        <v>1207</v>
      </c>
      <c r="I16" s="400" t="str">
        <f>+入力欄!D30</f>
        <v>現場 太郎</v>
      </c>
      <c r="J16" s="1013"/>
    </row>
    <row r="18" spans="1:11">
      <c r="A18" s="400" t="s">
        <v>1206</v>
      </c>
    </row>
    <row r="20" spans="1:11">
      <c r="A20" s="1017" t="s">
        <v>650</v>
      </c>
      <c r="B20" s="1017"/>
      <c r="C20" s="1017"/>
      <c r="D20" s="1017"/>
      <c r="E20" s="1017"/>
      <c r="F20" s="1017"/>
      <c r="G20" s="1017"/>
      <c r="H20" s="1017"/>
      <c r="I20" s="1017"/>
      <c r="J20" s="1017"/>
      <c r="K20" s="1017"/>
    </row>
    <row r="22" spans="1:11" ht="33" customHeight="1">
      <c r="A22" s="1018" t="s">
        <v>687</v>
      </c>
      <c r="B22" s="2405" t="str">
        <f>+入力欄!D16</f>
        <v>○○○○○○工事（Ｒ６－１)</v>
      </c>
      <c r="C22" s="2406"/>
      <c r="D22" s="2406"/>
      <c r="E22" s="2406"/>
      <c r="F22" s="2406"/>
      <c r="G22" s="2407"/>
      <c r="H22" s="2401" t="s">
        <v>649</v>
      </c>
      <c r="I22" s="2402"/>
      <c r="J22" s="2409" t="str">
        <f>+入力欄!M18</f>
        <v>令和６年４月１日</v>
      </c>
      <c r="K22" s="2410"/>
    </row>
    <row r="23" spans="1:11" ht="30" customHeight="1">
      <c r="A23" s="2397" t="s">
        <v>1205</v>
      </c>
      <c r="B23" s="2398"/>
      <c r="C23" s="2411" t="s">
        <v>1204</v>
      </c>
      <c r="D23" s="2411" t="s">
        <v>1203</v>
      </c>
      <c r="E23" s="1019" t="s">
        <v>1202</v>
      </c>
      <c r="F23" s="1020"/>
      <c r="G23" s="1020"/>
      <c r="H23" s="1021"/>
      <c r="I23" s="1022"/>
      <c r="J23" s="2397" t="s">
        <v>1201</v>
      </c>
      <c r="K23" s="2398"/>
    </row>
    <row r="24" spans="1:11" ht="30" customHeight="1">
      <c r="A24" s="2399"/>
      <c r="B24" s="2400"/>
      <c r="C24" s="2412"/>
      <c r="D24" s="2412"/>
      <c r="E24" s="1023" t="s">
        <v>1200</v>
      </c>
      <c r="F24" s="1024" t="s">
        <v>1199</v>
      </c>
      <c r="G24" s="1023"/>
      <c r="H24" s="1024" t="s">
        <v>1198</v>
      </c>
      <c r="I24" s="1025"/>
      <c r="J24" s="2399"/>
      <c r="K24" s="2400"/>
    </row>
    <row r="25" spans="1:11" ht="20.25" customHeight="1">
      <c r="A25" s="2413"/>
      <c r="B25" s="2414"/>
      <c r="C25" s="2419"/>
      <c r="D25" s="2419"/>
      <c r="E25" s="2419"/>
      <c r="F25" s="2413"/>
      <c r="G25" s="2414"/>
      <c r="H25" s="2413"/>
      <c r="I25" s="2414"/>
      <c r="J25" s="2413"/>
      <c r="K25" s="2414"/>
    </row>
    <row r="26" spans="1:11" ht="20.25" customHeight="1">
      <c r="A26" s="2415"/>
      <c r="B26" s="2416"/>
      <c r="C26" s="2420"/>
      <c r="D26" s="2420"/>
      <c r="E26" s="2420"/>
      <c r="F26" s="2415"/>
      <c r="G26" s="2416"/>
      <c r="H26" s="2415"/>
      <c r="I26" s="2416"/>
      <c r="J26" s="2415"/>
      <c r="K26" s="2416"/>
    </row>
    <row r="27" spans="1:11" ht="20.25" customHeight="1">
      <c r="A27" s="2417"/>
      <c r="B27" s="2418"/>
      <c r="C27" s="2421"/>
      <c r="D27" s="2421"/>
      <c r="E27" s="2421"/>
      <c r="F27" s="2417"/>
      <c r="G27" s="2418"/>
      <c r="H27" s="2417"/>
      <c r="I27" s="2418"/>
      <c r="J27" s="2417"/>
      <c r="K27" s="2418"/>
    </row>
    <row r="28" spans="1:11" ht="60" customHeight="1">
      <c r="A28" s="2405"/>
      <c r="B28" s="2407"/>
      <c r="C28" s="1026"/>
      <c r="D28" s="1026"/>
      <c r="E28" s="1027"/>
      <c r="F28" s="2405"/>
      <c r="G28" s="2407"/>
      <c r="H28" s="2405"/>
      <c r="I28" s="2407"/>
      <c r="J28" s="2405"/>
      <c r="K28" s="2407"/>
    </row>
    <row r="29" spans="1:11" ht="60" customHeight="1">
      <c r="A29" s="2405"/>
      <c r="B29" s="2407"/>
      <c r="C29" s="1026"/>
      <c r="D29" s="1026"/>
      <c r="E29" s="1027"/>
      <c r="F29" s="2405"/>
      <c r="G29" s="2407"/>
      <c r="H29" s="2405"/>
      <c r="I29" s="2407"/>
      <c r="J29" s="2405"/>
      <c r="K29" s="2407"/>
    </row>
    <row r="30" spans="1:11" ht="60" customHeight="1">
      <c r="A30" s="2405"/>
      <c r="B30" s="2407"/>
      <c r="C30" s="1026"/>
      <c r="D30" s="1026"/>
      <c r="E30" s="1027"/>
      <c r="F30" s="2405"/>
      <c r="G30" s="2407"/>
      <c r="H30" s="2405"/>
      <c r="I30" s="2407"/>
      <c r="J30" s="2405"/>
      <c r="K30" s="2407"/>
    </row>
    <row r="31" spans="1:11" ht="60" customHeight="1">
      <c r="A31" s="2405"/>
      <c r="B31" s="2407"/>
      <c r="C31" s="1026"/>
      <c r="D31" s="1026"/>
      <c r="E31" s="1027"/>
      <c r="F31" s="2405"/>
      <c r="G31" s="2407"/>
      <c r="H31" s="2405"/>
      <c r="I31" s="2407"/>
      <c r="J31" s="2405"/>
      <c r="K31" s="2407"/>
    </row>
    <row r="32" spans="1:11">
      <c r="A32" s="1028"/>
      <c r="B32" s="1028"/>
      <c r="C32" s="1028"/>
      <c r="D32" s="1028"/>
      <c r="E32" s="1028"/>
      <c r="F32" s="1028"/>
      <c r="G32" s="1028"/>
      <c r="H32" s="1028"/>
      <c r="I32" s="1028"/>
      <c r="J32" s="1028"/>
      <c r="K32" s="1028"/>
    </row>
    <row r="34" spans="1:2">
      <c r="A34" s="1015"/>
      <c r="B34" s="1015"/>
    </row>
  </sheetData>
  <mergeCells count="33">
    <mergeCell ref="A31:B31"/>
    <mergeCell ref="F31:G31"/>
    <mergeCell ref="H31:I31"/>
    <mergeCell ref="J31:K31"/>
    <mergeCell ref="J28:K28"/>
    <mergeCell ref="A30:B30"/>
    <mergeCell ref="F30:G30"/>
    <mergeCell ref="H30:I30"/>
    <mergeCell ref="J30:K30"/>
    <mergeCell ref="A29:B29"/>
    <mergeCell ref="F29:G29"/>
    <mergeCell ref="H29:I29"/>
    <mergeCell ref="J29:K29"/>
    <mergeCell ref="H25:I27"/>
    <mergeCell ref="J25:K27"/>
    <mergeCell ref="A28:B28"/>
    <mergeCell ref="H28:I28"/>
    <mergeCell ref="F28:G28"/>
    <mergeCell ref="A25:B27"/>
    <mergeCell ref="C25:C27"/>
    <mergeCell ref="D25:D27"/>
    <mergeCell ref="E25:E27"/>
    <mergeCell ref="F25:G27"/>
    <mergeCell ref="J23:K24"/>
    <mergeCell ref="H22:I22"/>
    <mergeCell ref="A3:K3"/>
    <mergeCell ref="I10:K10"/>
    <mergeCell ref="B22:G22"/>
    <mergeCell ref="H13:K13"/>
    <mergeCell ref="J22:K22"/>
    <mergeCell ref="A23:B24"/>
    <mergeCell ref="C23:C24"/>
    <mergeCell ref="D23:D24"/>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pageSetUpPr fitToPage="1"/>
  </sheetPr>
  <dimension ref="A1:N47"/>
  <sheetViews>
    <sheetView showGridLines="0" view="pageBreakPreview" zoomScaleNormal="100" zoomScaleSheetLayoutView="100" workbookViewId="0">
      <selection activeCell="B8" sqref="B8"/>
    </sheetView>
  </sheetViews>
  <sheetFormatPr defaultRowHeight="13.5"/>
  <cols>
    <col min="1" max="1" width="11.375" style="401" customWidth="1"/>
    <col min="2" max="2" width="3.875" style="401" customWidth="1"/>
    <col min="3" max="3" width="10.125" style="401" customWidth="1"/>
    <col min="4" max="4" width="5.75" style="401" customWidth="1"/>
    <col min="5" max="6" width="10.75" style="401" customWidth="1"/>
    <col min="7" max="7" width="3.75" style="401" customWidth="1"/>
    <col min="8" max="8" width="6.75" style="401" customWidth="1"/>
    <col min="9" max="9" width="3.625" style="401" customWidth="1"/>
    <col min="10" max="10" width="13.25" style="401" customWidth="1"/>
    <col min="11" max="11" width="4.875" style="401" customWidth="1"/>
    <col min="12" max="12" width="24.75" style="401" customWidth="1"/>
    <col min="13" max="16384" width="9" style="401"/>
  </cols>
  <sheetData>
    <row r="1" spans="1:11">
      <c r="A1" s="168" t="s">
        <v>2013</v>
      </c>
    </row>
    <row r="3" spans="1:11" ht="18.75">
      <c r="A3" s="2422" t="s">
        <v>654</v>
      </c>
      <c r="B3" s="2422"/>
      <c r="C3" s="2422"/>
      <c r="D3" s="2422"/>
      <c r="E3" s="2422"/>
      <c r="F3" s="2422"/>
      <c r="G3" s="2422"/>
      <c r="H3" s="2422"/>
      <c r="I3" s="2422"/>
      <c r="J3" s="2422"/>
      <c r="K3" s="2422"/>
    </row>
    <row r="5" spans="1:11">
      <c r="I5" s="1029" t="s">
        <v>1160</v>
      </c>
      <c r="J5" s="2423" t="s">
        <v>2206</v>
      </c>
      <c r="K5" s="2423"/>
    </row>
    <row r="6" spans="1:11">
      <c r="A6" s="400" t="s">
        <v>1208</v>
      </c>
    </row>
    <row r="7" spans="1:11">
      <c r="A7" s="400"/>
      <c r="B7" s="401" t="str">
        <f>+入力欄!U8</f>
        <v>沖縄県公営企業管理者</v>
      </c>
    </row>
    <row r="8" spans="1:11">
      <c r="B8" s="401" t="str">
        <f>+入力欄!U9</f>
        <v>企業局長 　宮城　力　　殿</v>
      </c>
    </row>
    <row r="9" spans="1:11">
      <c r="F9" s="1029" t="s">
        <v>1497</v>
      </c>
      <c r="G9" s="1014"/>
      <c r="H9" s="1030"/>
      <c r="I9" s="1030"/>
      <c r="J9" s="1030"/>
      <c r="K9" s="1030"/>
    </row>
    <row r="10" spans="1:11">
      <c r="F10" s="1015"/>
      <c r="G10" s="401" t="str">
        <f>+入力欄!M26</f>
        <v>沖縄県那覇市○○－○　○○ビル○階</v>
      </c>
      <c r="H10" s="1030"/>
      <c r="I10" s="1030"/>
      <c r="J10" s="1030"/>
      <c r="K10" s="1030"/>
    </row>
    <row r="11" spans="1:11">
      <c r="G11" s="401" t="str">
        <f>+入力欄!M27</f>
        <v>株式会社　○○建設</v>
      </c>
      <c r="H11" s="1031"/>
      <c r="I11" s="1031"/>
      <c r="J11" s="1031"/>
      <c r="K11" s="1031"/>
    </row>
    <row r="12" spans="1:11">
      <c r="G12" s="1029" t="s">
        <v>1213</v>
      </c>
      <c r="H12" s="1031"/>
      <c r="I12" s="401" t="str">
        <f>+入力欄!D30</f>
        <v>現場 太郎</v>
      </c>
      <c r="J12" s="1031"/>
      <c r="K12" s="1032"/>
    </row>
    <row r="14" spans="1:11">
      <c r="A14" s="401" t="s">
        <v>651</v>
      </c>
    </row>
    <row r="16" spans="1:11">
      <c r="A16" s="1033" t="s">
        <v>650</v>
      </c>
      <c r="B16" s="1033"/>
      <c r="C16" s="1033"/>
      <c r="D16" s="1033"/>
      <c r="E16" s="1033"/>
      <c r="F16" s="1033"/>
      <c r="G16" s="1033"/>
      <c r="H16" s="1033"/>
      <c r="I16" s="1033"/>
      <c r="J16" s="1033"/>
    </row>
    <row r="18" spans="1:14" ht="33" customHeight="1">
      <c r="A18" s="1034" t="s">
        <v>189</v>
      </c>
      <c r="B18" s="2424"/>
      <c r="C18" s="2425"/>
      <c r="D18" s="2425"/>
      <c r="E18" s="2426"/>
      <c r="F18" s="1035" t="s">
        <v>649</v>
      </c>
      <c r="G18" s="1036"/>
      <c r="H18" s="2427">
        <f>入力欄!X18</f>
        <v>45383</v>
      </c>
      <c r="I18" s="2428"/>
      <c r="J18" s="2428"/>
      <c r="K18" s="2429"/>
    </row>
    <row r="19" spans="1:14" ht="30" customHeight="1">
      <c r="A19" s="2430" t="s">
        <v>648</v>
      </c>
      <c r="B19" s="2431"/>
      <c r="C19" s="2434" t="s">
        <v>647</v>
      </c>
      <c r="D19" s="2434" t="s">
        <v>646</v>
      </c>
      <c r="E19" s="2432" t="s">
        <v>645</v>
      </c>
      <c r="F19" s="2436"/>
      <c r="G19" s="2436"/>
      <c r="H19" s="2433"/>
      <c r="I19" s="2430" t="s">
        <v>644</v>
      </c>
      <c r="J19" s="2437"/>
      <c r="K19" s="2431"/>
      <c r="L19" s="1037"/>
      <c r="N19" s="1037"/>
    </row>
    <row r="20" spans="1:14" ht="30" customHeight="1">
      <c r="A20" s="2432"/>
      <c r="B20" s="2433"/>
      <c r="C20" s="2435"/>
      <c r="D20" s="2435"/>
      <c r="E20" s="1038" t="s">
        <v>643</v>
      </c>
      <c r="F20" s="1038" t="s">
        <v>642</v>
      </c>
      <c r="G20" s="1039" t="s">
        <v>641</v>
      </c>
      <c r="H20" s="1038"/>
      <c r="I20" s="2432"/>
      <c r="J20" s="2436"/>
      <c r="K20" s="2433"/>
    </row>
    <row r="21" spans="1:14">
      <c r="A21" s="2438"/>
      <c r="B21" s="2439"/>
      <c r="C21" s="1040"/>
      <c r="D21" s="1040"/>
      <c r="E21" s="1041"/>
      <c r="F21" s="1041"/>
      <c r="G21" s="2438"/>
      <c r="H21" s="2439"/>
      <c r="I21" s="2440"/>
      <c r="J21" s="2441"/>
      <c r="K21" s="2442"/>
    </row>
    <row r="22" spans="1:14">
      <c r="A22" s="2443"/>
      <c r="B22" s="2444"/>
      <c r="C22" s="1040"/>
      <c r="D22" s="1040"/>
      <c r="E22" s="1041"/>
      <c r="F22" s="1041"/>
      <c r="G22" s="2443"/>
      <c r="H22" s="2444"/>
      <c r="I22" s="2445"/>
      <c r="J22" s="2446"/>
      <c r="K22" s="2447"/>
    </row>
    <row r="23" spans="1:14">
      <c r="A23" s="2443"/>
      <c r="B23" s="2444"/>
      <c r="C23" s="1040"/>
      <c r="D23" s="1040"/>
      <c r="E23" s="1041"/>
      <c r="F23" s="1041"/>
      <c r="G23" s="2443"/>
      <c r="H23" s="2444"/>
      <c r="I23" s="2445"/>
      <c r="J23" s="2446"/>
      <c r="K23" s="2447"/>
    </row>
    <row r="24" spans="1:14">
      <c r="A24" s="2443"/>
      <c r="B24" s="2444"/>
      <c r="C24" s="1041"/>
      <c r="D24" s="1041"/>
      <c r="E24" s="1041"/>
      <c r="F24" s="1041"/>
      <c r="G24" s="2443"/>
      <c r="H24" s="2444"/>
      <c r="I24" s="2445"/>
      <c r="J24" s="2446"/>
      <c r="K24" s="2447"/>
    </row>
    <row r="25" spans="1:14">
      <c r="A25" s="2443"/>
      <c r="B25" s="2444"/>
      <c r="C25" s="1041"/>
      <c r="D25" s="1041"/>
      <c r="E25" s="1041"/>
      <c r="F25" s="1041"/>
      <c r="G25" s="2443"/>
      <c r="H25" s="2444"/>
      <c r="I25" s="2445"/>
      <c r="J25" s="2446"/>
      <c r="K25" s="2447"/>
    </row>
    <row r="26" spans="1:14">
      <c r="A26" s="2443"/>
      <c r="B26" s="2444"/>
      <c r="C26" s="1041"/>
      <c r="D26" s="1041"/>
      <c r="E26" s="1041"/>
      <c r="F26" s="1041"/>
      <c r="G26" s="2443"/>
      <c r="H26" s="2444"/>
      <c r="I26" s="2445"/>
      <c r="J26" s="2446"/>
      <c r="K26" s="2447"/>
    </row>
    <row r="27" spans="1:14">
      <c r="A27" s="2443"/>
      <c r="B27" s="2444"/>
      <c r="C27" s="1041"/>
      <c r="D27" s="1041"/>
      <c r="E27" s="1041"/>
      <c r="F27" s="1041"/>
      <c r="G27" s="2443"/>
      <c r="H27" s="2444"/>
      <c r="I27" s="2445"/>
      <c r="J27" s="2446"/>
      <c r="K27" s="2447"/>
    </row>
    <row r="28" spans="1:14">
      <c r="A28" s="2443"/>
      <c r="B28" s="2444"/>
      <c r="C28" s="1041"/>
      <c r="D28" s="1041"/>
      <c r="E28" s="1041"/>
      <c r="F28" s="1041"/>
      <c r="G28" s="2443"/>
      <c r="H28" s="2444"/>
      <c r="I28" s="2445"/>
      <c r="J28" s="2446"/>
      <c r="K28" s="2447"/>
    </row>
    <row r="29" spans="1:14">
      <c r="A29" s="2443"/>
      <c r="B29" s="2444"/>
      <c r="C29" s="1041"/>
      <c r="D29" s="1041"/>
      <c r="E29" s="1041"/>
      <c r="F29" s="1041"/>
      <c r="G29" s="2443"/>
      <c r="H29" s="2444"/>
      <c r="I29" s="2445"/>
      <c r="J29" s="2446"/>
      <c r="K29" s="2447"/>
    </row>
    <row r="30" spans="1:14">
      <c r="A30" s="2443"/>
      <c r="B30" s="2444"/>
      <c r="C30" s="1041"/>
      <c r="D30" s="1041"/>
      <c r="E30" s="1041"/>
      <c r="F30" s="1041"/>
      <c r="G30" s="2443"/>
      <c r="H30" s="2444"/>
      <c r="I30" s="2445"/>
      <c r="J30" s="2446"/>
      <c r="K30" s="2447"/>
    </row>
    <row r="31" spans="1:14">
      <c r="A31" s="2443"/>
      <c r="B31" s="2444"/>
      <c r="C31" s="1041"/>
      <c r="D31" s="1041"/>
      <c r="E31" s="1041"/>
      <c r="F31" s="1041"/>
      <c r="G31" s="2443"/>
      <c r="H31" s="2444"/>
      <c r="I31" s="2445"/>
      <c r="J31" s="2446"/>
      <c r="K31" s="2447"/>
    </row>
    <row r="32" spans="1:14">
      <c r="A32" s="2443"/>
      <c r="B32" s="2444"/>
      <c r="C32" s="1041"/>
      <c r="D32" s="1041"/>
      <c r="E32" s="1041"/>
      <c r="F32" s="1041"/>
      <c r="G32" s="2443"/>
      <c r="H32" s="2444"/>
      <c r="I32" s="2445"/>
      <c r="J32" s="2446"/>
      <c r="K32" s="2447"/>
    </row>
    <row r="33" spans="1:11">
      <c r="A33" s="2443"/>
      <c r="B33" s="2444"/>
      <c r="C33" s="1041"/>
      <c r="D33" s="1041"/>
      <c r="E33" s="1041"/>
      <c r="F33" s="1041"/>
      <c r="G33" s="2443"/>
      <c r="H33" s="2444"/>
      <c r="I33" s="2445"/>
      <c r="J33" s="2446"/>
      <c r="K33" s="2447"/>
    </row>
    <row r="34" spans="1:11">
      <c r="A34" s="2443"/>
      <c r="B34" s="2444"/>
      <c r="C34" s="1041"/>
      <c r="D34" s="1041"/>
      <c r="E34" s="1041"/>
      <c r="F34" s="1041"/>
      <c r="G34" s="2443"/>
      <c r="H34" s="2444"/>
      <c r="I34" s="2445"/>
      <c r="J34" s="2446"/>
      <c r="K34" s="2447"/>
    </row>
    <row r="35" spans="1:11">
      <c r="A35" s="2443"/>
      <c r="B35" s="2444"/>
      <c r="C35" s="1041"/>
      <c r="D35" s="1041"/>
      <c r="E35" s="1041"/>
      <c r="F35" s="1041"/>
      <c r="G35" s="2443"/>
      <c r="H35" s="2444"/>
      <c r="I35" s="2445"/>
      <c r="J35" s="2446"/>
      <c r="K35" s="2447"/>
    </row>
    <row r="36" spans="1:11">
      <c r="A36" s="2448"/>
      <c r="B36" s="2449"/>
      <c r="C36" s="1042"/>
      <c r="D36" s="1042"/>
      <c r="E36" s="1042"/>
      <c r="F36" s="1042"/>
      <c r="G36" s="2448"/>
      <c r="H36" s="2449"/>
      <c r="I36" s="2450"/>
      <c r="J36" s="2451"/>
      <c r="K36" s="2452"/>
    </row>
    <row r="37" spans="1:11">
      <c r="A37" s="1043" t="s">
        <v>640</v>
      </c>
      <c r="J37" s="2430" t="s">
        <v>1212</v>
      </c>
      <c r="K37" s="2431"/>
    </row>
    <row r="38" spans="1:11">
      <c r="A38" s="1043"/>
      <c r="B38" s="401" t="s">
        <v>639</v>
      </c>
      <c r="J38" s="2453"/>
      <c r="K38" s="2454"/>
    </row>
    <row r="39" spans="1:11">
      <c r="A39" s="1044" t="s">
        <v>638</v>
      </c>
      <c r="B39" s="401" t="s">
        <v>637</v>
      </c>
      <c r="J39" s="2455"/>
      <c r="K39" s="2456"/>
    </row>
    <row r="40" spans="1:11">
      <c r="A40" s="1043"/>
      <c r="B40" s="401" t="s">
        <v>636</v>
      </c>
      <c r="E40" s="1029" t="s">
        <v>1160</v>
      </c>
      <c r="F40" s="2459">
        <v>44487</v>
      </c>
      <c r="G40" s="2459"/>
      <c r="H40" s="2459"/>
      <c r="I40" s="1045"/>
      <c r="J40" s="2457"/>
      <c r="K40" s="2458"/>
    </row>
    <row r="41" spans="1:11">
      <c r="A41" s="1044" t="s">
        <v>635</v>
      </c>
      <c r="I41" s="1045"/>
      <c r="J41" s="2453"/>
      <c r="K41" s="2454"/>
    </row>
    <row r="42" spans="1:11">
      <c r="A42" s="1043"/>
      <c r="E42" s="1046" t="s">
        <v>1498</v>
      </c>
      <c r="F42" s="2460"/>
      <c r="G42" s="2460"/>
      <c r="H42" s="2460"/>
      <c r="I42" s="1047"/>
      <c r="J42" s="2453"/>
      <c r="K42" s="2454"/>
    </row>
    <row r="43" spans="1:11" ht="15" customHeight="1">
      <c r="A43" s="1048"/>
      <c r="B43" s="1049"/>
      <c r="C43" s="1049"/>
      <c r="D43" s="1049"/>
      <c r="E43" s="1049"/>
      <c r="F43" s="1049"/>
      <c r="G43" s="1049"/>
      <c r="H43" s="1049"/>
      <c r="I43" s="1050"/>
      <c r="J43" s="2432"/>
      <c r="K43" s="2433"/>
    </row>
    <row r="44" spans="1:11">
      <c r="A44" s="1051"/>
      <c r="B44" s="1051"/>
      <c r="C44" s="1051"/>
      <c r="D44" s="1051"/>
      <c r="E44" s="1051"/>
      <c r="F44" s="1051"/>
      <c r="G44" s="1051"/>
      <c r="H44" s="1051"/>
      <c r="I44" s="1051"/>
      <c r="J44" s="1051"/>
      <c r="K44" s="1051"/>
    </row>
    <row r="46" spans="1:11">
      <c r="A46" s="401" t="s">
        <v>1211</v>
      </c>
    </row>
    <row r="47" spans="1:11">
      <c r="A47" s="401" t="s">
        <v>1210</v>
      </c>
    </row>
  </sheetData>
  <mergeCells count="62">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A3:K3"/>
    <mergeCell ref="J5:K5"/>
    <mergeCell ref="B18:E18"/>
    <mergeCell ref="H18:K18"/>
    <mergeCell ref="A19:B20"/>
    <mergeCell ref="C19:C20"/>
    <mergeCell ref="D19:D20"/>
    <mergeCell ref="E19:H19"/>
    <mergeCell ref="I19:K20"/>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R56"/>
  <sheetViews>
    <sheetView showGridLines="0" view="pageBreakPreview" zoomScaleNormal="100" zoomScaleSheetLayoutView="100" workbookViewId="0">
      <selection activeCell="A7" sqref="A7"/>
    </sheetView>
  </sheetViews>
  <sheetFormatPr defaultRowHeight="13.5"/>
  <cols>
    <col min="1" max="1" width="11.125" style="399" customWidth="1"/>
    <col min="2" max="2" width="5.25" style="399" customWidth="1"/>
    <col min="3" max="3" width="7.5" style="399" customWidth="1"/>
    <col min="4" max="4" width="10.375" style="399" customWidth="1"/>
    <col min="5" max="6" width="13" style="399" customWidth="1"/>
    <col min="7" max="7" width="12.25" style="399" customWidth="1"/>
    <col min="8" max="8" width="10.375" style="399" customWidth="1"/>
    <col min="9" max="9" width="9" style="399" customWidth="1"/>
    <col min="10" max="10" width="11.125" style="399" customWidth="1"/>
    <col min="11" max="11" width="5.25" style="399" customWidth="1"/>
    <col min="12" max="12" width="7.5" style="399" customWidth="1"/>
    <col min="13" max="13" width="10.375" style="399" customWidth="1"/>
    <col min="14" max="15" width="13" style="399" customWidth="1"/>
    <col min="16" max="16" width="12.25" style="399" customWidth="1"/>
    <col min="17" max="17" width="10.375" style="399" customWidth="1"/>
    <col min="18" max="16384" width="9" style="399"/>
  </cols>
  <sheetData>
    <row r="1" spans="1:18">
      <c r="A1" s="399" t="s">
        <v>2014</v>
      </c>
      <c r="J1" s="399" t="s">
        <v>685</v>
      </c>
    </row>
    <row r="3" spans="1:18">
      <c r="G3" s="2462" t="s">
        <v>1751</v>
      </c>
      <c r="H3" s="2462"/>
      <c r="I3" s="2462"/>
    </row>
    <row r="4" spans="1:18">
      <c r="P4" s="2461">
        <v>43960</v>
      </c>
      <c r="Q4" s="2461"/>
    </row>
    <row r="5" spans="1:18">
      <c r="P5" s="714"/>
      <c r="Q5" s="714"/>
    </row>
    <row r="6" spans="1:18" ht="15" customHeight="1">
      <c r="A6" s="400" t="str">
        <f>+入力欄!U8</f>
        <v>沖縄県公営企業管理者</v>
      </c>
      <c r="B6" s="401"/>
      <c r="J6" s="400" t="s">
        <v>653</v>
      </c>
      <c r="K6" s="401"/>
    </row>
    <row r="7" spans="1:18" ht="15" customHeight="1">
      <c r="A7" s="400" t="str">
        <f>+入力欄!U9</f>
        <v>企業局長 　宮城　力　　殿</v>
      </c>
      <c r="C7" s="402"/>
      <c r="D7" s="401"/>
      <c r="E7" s="402"/>
      <c r="F7" s="402"/>
      <c r="G7" s="402"/>
      <c r="H7" s="402"/>
      <c r="J7" s="403" t="s">
        <v>736</v>
      </c>
      <c r="K7" s="401" t="s">
        <v>193</v>
      </c>
      <c r="L7" s="404"/>
      <c r="M7" s="404"/>
    </row>
    <row r="8" spans="1:18" ht="15" customHeight="1">
      <c r="A8" s="405"/>
      <c r="B8" s="405"/>
      <c r="C8" s="405"/>
      <c r="D8" s="405"/>
      <c r="E8" s="405"/>
      <c r="F8" s="405"/>
      <c r="G8" s="402"/>
      <c r="H8" s="402"/>
      <c r="I8" s="406"/>
      <c r="J8" s="406"/>
      <c r="K8" s="406"/>
      <c r="L8" s="406"/>
      <c r="M8" s="406"/>
      <c r="N8" s="406"/>
      <c r="O8" s="406"/>
      <c r="R8" s="406"/>
    </row>
    <row r="9" spans="1:18" ht="15" customHeight="1">
      <c r="A9" s="402"/>
      <c r="B9" s="402"/>
      <c r="C9" s="402"/>
      <c r="D9" s="402"/>
      <c r="E9" s="407" t="s">
        <v>729</v>
      </c>
      <c r="F9" s="2474" t="str">
        <f>+入力欄!M26</f>
        <v>沖縄県那覇市○○－○　○○ビル○階</v>
      </c>
      <c r="G9" s="2474"/>
      <c r="H9" s="2474"/>
      <c r="N9" s="408" t="s">
        <v>729</v>
      </c>
      <c r="O9" s="409" t="s">
        <v>719</v>
      </c>
      <c r="P9" s="409"/>
      <c r="Q9" s="409"/>
    </row>
    <row r="10" spans="1:18" ht="15" customHeight="1">
      <c r="A10" s="402"/>
      <c r="B10" s="402"/>
      <c r="C10" s="402"/>
      <c r="D10" s="402"/>
      <c r="E10" s="407" t="s">
        <v>737</v>
      </c>
      <c r="F10" s="2474" t="str">
        <f>+入力欄!M27</f>
        <v>株式会社　○○建設</v>
      </c>
      <c r="G10" s="2474"/>
      <c r="H10" s="2474"/>
      <c r="N10" s="408" t="s">
        <v>737</v>
      </c>
      <c r="O10" s="409" t="s">
        <v>715</v>
      </c>
      <c r="P10" s="409"/>
      <c r="Q10" s="409"/>
    </row>
    <row r="11" spans="1:18" ht="15" customHeight="1">
      <c r="A11" s="402"/>
      <c r="B11" s="402"/>
      <c r="C11" s="402"/>
      <c r="D11" s="402"/>
      <c r="E11" s="407" t="s">
        <v>419</v>
      </c>
      <c r="F11" s="2474" t="str">
        <f>+入力欄!M28</f>
        <v>代表取締役　△△　△△</v>
      </c>
      <c r="G11" s="2474"/>
      <c r="H11" s="2474"/>
      <c r="N11" s="408" t="s">
        <v>419</v>
      </c>
      <c r="O11" s="2478" t="s">
        <v>718</v>
      </c>
      <c r="P11" s="2478"/>
      <c r="Q11" s="399" t="s">
        <v>667</v>
      </c>
    </row>
    <row r="12" spans="1:18" ht="15" customHeight="1">
      <c r="A12" s="402"/>
      <c r="B12" s="402"/>
      <c r="C12" s="402"/>
      <c r="D12" s="402"/>
      <c r="E12" s="410" t="s">
        <v>666</v>
      </c>
      <c r="F12" s="2476" t="str">
        <f>+入力欄!D30</f>
        <v>現場 太郎</v>
      </c>
      <c r="G12" s="2476"/>
      <c r="H12" s="402"/>
      <c r="N12" s="408" t="s">
        <v>666</v>
      </c>
      <c r="O12" s="2477" t="s">
        <v>716</v>
      </c>
      <c r="P12" s="2477"/>
    </row>
    <row r="13" spans="1:18">
      <c r="O13" s="402"/>
      <c r="P13" s="411"/>
      <c r="Q13" s="411"/>
    </row>
    <row r="14" spans="1:18" s="406" customFormat="1" ht="17.25">
      <c r="B14" s="412"/>
      <c r="C14" s="412"/>
      <c r="D14" s="2475" t="s">
        <v>1038</v>
      </c>
      <c r="E14" s="2475"/>
      <c r="F14" s="2475"/>
      <c r="G14" s="412"/>
      <c r="H14" s="412"/>
      <c r="J14" s="2473" t="s">
        <v>1620</v>
      </c>
      <c r="K14" s="2473"/>
      <c r="L14" s="2473"/>
      <c r="M14" s="2473"/>
      <c r="N14" s="2473"/>
      <c r="O14" s="2473"/>
      <c r="P14" s="2473"/>
      <c r="Q14" s="2473"/>
    </row>
    <row r="18" spans="1:18">
      <c r="A18" s="399" t="str">
        <f>+IF(D14=J51,J55,IF(D14=J52,J56,J54))</f>
        <v>　　工事請負契約書第15条第3項(第9項)に基づき、下記のとおり貸与品を借用（返納）する。</v>
      </c>
      <c r="J18" s="399" t="s">
        <v>1617</v>
      </c>
    </row>
    <row r="21" spans="1:18">
      <c r="A21" s="413" t="s">
        <v>650</v>
      </c>
      <c r="B21" s="413"/>
      <c r="C21" s="413"/>
      <c r="D21" s="413"/>
      <c r="E21" s="413"/>
      <c r="F21" s="413"/>
      <c r="G21" s="413"/>
      <c r="H21" s="413"/>
      <c r="J21" s="413" t="s">
        <v>650</v>
      </c>
      <c r="K21" s="413"/>
      <c r="L21" s="413"/>
      <c r="M21" s="413"/>
      <c r="N21" s="413"/>
      <c r="O21" s="413"/>
      <c r="P21" s="413"/>
      <c r="Q21" s="413"/>
    </row>
    <row r="24" spans="1:18" ht="30" customHeight="1">
      <c r="A24" s="414" t="s">
        <v>687</v>
      </c>
      <c r="B24" s="2468" t="str">
        <f>+入力欄!D16</f>
        <v>○○○○○○工事（Ｒ６－１)</v>
      </c>
      <c r="C24" s="2469"/>
      <c r="D24" s="2469"/>
      <c r="E24" s="2470"/>
      <c r="F24" s="414" t="s">
        <v>688</v>
      </c>
      <c r="G24" s="2471" t="str">
        <f>+入力欄!M18</f>
        <v>令和６年４月１日</v>
      </c>
      <c r="H24" s="2472"/>
      <c r="I24" s="415"/>
      <c r="J24" s="414" t="s">
        <v>687</v>
      </c>
      <c r="K24" s="2463"/>
      <c r="L24" s="2464"/>
      <c r="M24" s="2464"/>
      <c r="N24" s="2465"/>
      <c r="O24" s="414" t="s">
        <v>688</v>
      </c>
      <c r="P24" s="2466"/>
      <c r="Q24" s="2467"/>
      <c r="R24" s="415"/>
    </row>
    <row r="25" spans="1:18" ht="30" customHeight="1">
      <c r="A25" s="416" t="s">
        <v>689</v>
      </c>
      <c r="B25" s="417" t="s">
        <v>690</v>
      </c>
      <c r="C25" s="418" t="s">
        <v>691</v>
      </c>
      <c r="D25" s="414" t="s">
        <v>692</v>
      </c>
      <c r="E25" s="414" t="s">
        <v>693</v>
      </c>
      <c r="F25" s="414" t="s">
        <v>694</v>
      </c>
      <c r="G25" s="414" t="s">
        <v>695</v>
      </c>
      <c r="H25" s="414" t="s">
        <v>696</v>
      </c>
      <c r="J25" s="416" t="s">
        <v>689</v>
      </c>
      <c r="K25" s="414" t="s">
        <v>690</v>
      </c>
      <c r="L25" s="414" t="s">
        <v>691</v>
      </c>
      <c r="M25" s="414" t="s">
        <v>692</v>
      </c>
      <c r="N25" s="414" t="s">
        <v>693</v>
      </c>
      <c r="O25" s="414" t="s">
        <v>694</v>
      </c>
      <c r="P25" s="414" t="s">
        <v>695</v>
      </c>
      <c r="Q25" s="414" t="s">
        <v>696</v>
      </c>
    </row>
    <row r="26" spans="1:18" ht="30" customHeight="1">
      <c r="A26" s="419"/>
      <c r="B26" s="420"/>
      <c r="C26" s="421"/>
      <c r="D26" s="422"/>
      <c r="E26" s="422"/>
      <c r="F26" s="422"/>
      <c r="G26" s="422"/>
      <c r="H26" s="422"/>
      <c r="J26" s="419" t="s">
        <v>720</v>
      </c>
      <c r="K26" s="422" t="s">
        <v>721</v>
      </c>
      <c r="L26" s="422">
        <v>1</v>
      </c>
      <c r="M26" s="422" t="s">
        <v>722</v>
      </c>
      <c r="N26" s="422" t="s">
        <v>723</v>
      </c>
      <c r="O26" s="422" t="s">
        <v>723</v>
      </c>
      <c r="P26" s="422" t="s">
        <v>724</v>
      </c>
      <c r="Q26" s="422"/>
    </row>
    <row r="27" spans="1:18" ht="30" customHeight="1">
      <c r="A27" s="419"/>
      <c r="B27" s="420"/>
      <c r="C27" s="421"/>
      <c r="D27" s="422"/>
      <c r="E27" s="422"/>
      <c r="F27" s="422"/>
      <c r="G27" s="422"/>
      <c r="H27" s="422"/>
      <c r="J27" s="419"/>
      <c r="K27" s="422"/>
      <c r="L27" s="422"/>
      <c r="M27" s="422"/>
      <c r="N27" s="422"/>
      <c r="O27" s="422"/>
      <c r="P27" s="422"/>
      <c r="Q27" s="422"/>
    </row>
    <row r="28" spans="1:18" ht="30" customHeight="1">
      <c r="A28" s="419"/>
      <c r="B28" s="420"/>
      <c r="C28" s="421"/>
      <c r="D28" s="422"/>
      <c r="E28" s="422"/>
      <c r="F28" s="422"/>
      <c r="G28" s="422"/>
      <c r="H28" s="422"/>
      <c r="J28" s="419"/>
      <c r="K28" s="422"/>
      <c r="L28" s="422"/>
      <c r="M28" s="422"/>
      <c r="N28" s="422"/>
      <c r="O28" s="422"/>
      <c r="P28" s="422"/>
      <c r="Q28" s="422"/>
    </row>
    <row r="29" spans="1:18" ht="30" customHeight="1">
      <c r="A29" s="419"/>
      <c r="B29" s="420"/>
      <c r="C29" s="421"/>
      <c r="D29" s="422"/>
      <c r="E29" s="422"/>
      <c r="F29" s="422"/>
      <c r="G29" s="422"/>
      <c r="H29" s="422"/>
      <c r="J29" s="419"/>
      <c r="K29" s="422"/>
      <c r="L29" s="422"/>
      <c r="M29" s="422"/>
      <c r="N29" s="422"/>
      <c r="O29" s="422"/>
      <c r="P29" s="422"/>
      <c r="Q29" s="422"/>
    </row>
    <row r="30" spans="1:18" ht="30" customHeight="1">
      <c r="A30" s="419"/>
      <c r="B30" s="420"/>
      <c r="C30" s="421"/>
      <c r="D30" s="422"/>
      <c r="E30" s="422"/>
      <c r="F30" s="422"/>
      <c r="G30" s="422"/>
      <c r="H30" s="422"/>
      <c r="J30" s="419"/>
      <c r="K30" s="422"/>
      <c r="L30" s="422"/>
      <c r="M30" s="422"/>
      <c r="N30" s="422"/>
      <c r="O30" s="422"/>
      <c r="P30" s="422"/>
      <c r="Q30" s="422"/>
    </row>
    <row r="36" spans="1:17">
      <c r="A36" s="423"/>
      <c r="B36" s="423"/>
      <c r="C36" s="423"/>
      <c r="D36" s="423"/>
      <c r="E36" s="423"/>
      <c r="F36" s="423"/>
      <c r="G36" s="423"/>
      <c r="H36" s="423"/>
      <c r="J36" s="423"/>
      <c r="K36" s="423"/>
      <c r="L36" s="423"/>
      <c r="M36" s="423"/>
      <c r="N36" s="423"/>
      <c r="O36" s="423"/>
      <c r="P36" s="423"/>
      <c r="Q36" s="423"/>
    </row>
    <row r="38" spans="1:17">
      <c r="A38" s="399" t="s">
        <v>697</v>
      </c>
      <c r="B38" s="424" t="s">
        <v>668</v>
      </c>
      <c r="J38" s="399" t="s">
        <v>697</v>
      </c>
      <c r="K38" s="424" t="s">
        <v>668</v>
      </c>
    </row>
    <row r="39" spans="1:17">
      <c r="B39" s="424" t="s">
        <v>698</v>
      </c>
      <c r="K39" s="424" t="s">
        <v>698</v>
      </c>
    </row>
    <row r="40" spans="1:17">
      <c r="B40" s="424" t="s">
        <v>699</v>
      </c>
      <c r="K40" s="424" t="s">
        <v>699</v>
      </c>
    </row>
    <row r="50" spans="10:10" ht="17.25">
      <c r="J50" s="425" t="s">
        <v>1038</v>
      </c>
    </row>
    <row r="51" spans="10:10" ht="17.25">
      <c r="J51" s="425" t="s">
        <v>1618</v>
      </c>
    </row>
    <row r="52" spans="10:10" ht="17.25">
      <c r="J52" s="425" t="s">
        <v>1619</v>
      </c>
    </row>
    <row r="54" spans="10:10">
      <c r="J54" s="399" t="s">
        <v>686</v>
      </c>
    </row>
    <row r="55" spans="10:10">
      <c r="J55" s="399" t="s">
        <v>1039</v>
      </c>
    </row>
    <row r="56" spans="10:10">
      <c r="J56" s="399" t="s">
        <v>1040</v>
      </c>
    </row>
  </sheetData>
  <mergeCells count="14">
    <mergeCell ref="P4:Q4"/>
    <mergeCell ref="G3:I3"/>
    <mergeCell ref="K24:N24"/>
    <mergeCell ref="P24:Q24"/>
    <mergeCell ref="B24:E24"/>
    <mergeCell ref="G24:H24"/>
    <mergeCell ref="J14:Q14"/>
    <mergeCell ref="F9:H9"/>
    <mergeCell ref="F10:H10"/>
    <mergeCell ref="F11:H11"/>
    <mergeCell ref="D14:F14"/>
    <mergeCell ref="F12:G12"/>
    <mergeCell ref="O12:P12"/>
    <mergeCell ref="O11:P11"/>
  </mergeCells>
  <phoneticPr fontId="2"/>
  <dataValidations disablePrompts="1" count="1">
    <dataValidation type="list" allowBlank="1" showInputMessage="1" showErrorMessage="1" sqref="B14:D14 G14:H14">
      <formula1>$J$50:$J$52</formula1>
    </dataValidation>
  </dataValidations>
  <printOptions horizontalCentered="1" verticalCentered="1"/>
  <pageMargins left="1.1811023622047245" right="0.27559055118110237" top="1.1811023622047245" bottom="1.1811023622047245" header="0.51181102362204722" footer="0.51181102362204722"/>
  <pageSetup paperSize="9" scale="96" orientation="portrait" blackAndWhite="1" horizontalDpi="300" verticalDpi="300" r:id="rId1"/>
  <headerFooter alignWithMargins="0"/>
  <colBreaks count="1" manualBreakCount="1">
    <brk id="9"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A1:R39"/>
  <sheetViews>
    <sheetView view="pageBreakPreview" zoomScaleNormal="100" zoomScaleSheetLayoutView="100" workbookViewId="0">
      <selection activeCell="E3" sqref="E3"/>
    </sheetView>
  </sheetViews>
  <sheetFormatPr defaultRowHeight="13.5"/>
  <cols>
    <col min="1" max="1" width="17.625" style="273" customWidth="1"/>
    <col min="2" max="2" width="5.75" style="273" customWidth="1"/>
    <col min="3" max="3" width="11.5" style="273" customWidth="1"/>
    <col min="4" max="9" width="9" style="273"/>
    <col min="10" max="10" width="17.625" style="273" customWidth="1"/>
    <col min="11" max="11" width="5.75" style="273" customWidth="1"/>
    <col min="12" max="12" width="11.5" style="273" customWidth="1"/>
    <col min="13" max="16384" width="9" style="273"/>
  </cols>
  <sheetData>
    <row r="1" spans="1:18" s="1052" customFormat="1">
      <c r="A1" s="1052" t="s">
        <v>1926</v>
      </c>
      <c r="J1" s="1052" t="s">
        <v>725</v>
      </c>
    </row>
    <row r="2" spans="1:18" s="1052" customFormat="1"/>
    <row r="3" spans="1:18" s="1052" customFormat="1"/>
    <row r="4" spans="1:18" s="1052" customFormat="1"/>
    <row r="5" spans="1:18" s="1052" customFormat="1">
      <c r="G5" s="1581" t="s">
        <v>1751</v>
      </c>
      <c r="H5" s="1581"/>
      <c r="I5" s="1581"/>
      <c r="Q5" s="2461">
        <v>43960</v>
      </c>
      <c r="R5" s="2461"/>
    </row>
    <row r="7" spans="1:18" s="1052" customFormat="1">
      <c r="A7" s="400" t="str">
        <f>+入力欄!U8</f>
        <v>沖縄県公営企業管理者</v>
      </c>
      <c r="B7" s="401"/>
      <c r="J7" s="400" t="s">
        <v>653</v>
      </c>
      <c r="K7" s="401"/>
    </row>
    <row r="8" spans="1:18" s="1052" customFormat="1">
      <c r="A8" s="400" t="str">
        <f>+入力欄!U9</f>
        <v>企業局長 　宮城　力　　殿</v>
      </c>
      <c r="B8" s="401"/>
      <c r="J8" s="403" t="s">
        <v>728</v>
      </c>
      <c r="K8" s="401" t="s">
        <v>193</v>
      </c>
    </row>
    <row r="9" spans="1:18" s="1052" customFormat="1">
      <c r="F9" s="1053" t="s">
        <v>731</v>
      </c>
      <c r="G9" s="2504" t="str">
        <f>+入力欄!$M$26</f>
        <v>沖縄県那覇市○○－○　○○ビル○階</v>
      </c>
      <c r="H9" s="2504"/>
      <c r="I9" s="2504"/>
      <c r="O9" s="1053" t="s">
        <v>669</v>
      </c>
      <c r="P9" s="409" t="s">
        <v>719</v>
      </c>
      <c r="Q9" s="1054"/>
      <c r="R9" s="1054"/>
    </row>
    <row r="10" spans="1:18" s="1052" customFormat="1">
      <c r="F10" s="1053" t="s">
        <v>418</v>
      </c>
      <c r="G10" s="2504" t="str">
        <f>+入力欄!$M$27</f>
        <v>株式会社　○○建設</v>
      </c>
      <c r="H10" s="2504"/>
      <c r="I10" s="2504"/>
      <c r="O10" s="1053" t="s">
        <v>418</v>
      </c>
      <c r="P10" s="409" t="s">
        <v>715</v>
      </c>
      <c r="Q10" s="1054"/>
      <c r="R10" s="1054"/>
    </row>
    <row r="11" spans="1:18" s="1052" customFormat="1">
      <c r="F11" s="1055" t="s">
        <v>732</v>
      </c>
      <c r="G11" s="2505" t="str">
        <f>+入力欄!$M$28</f>
        <v>代表取締役　△△　△△</v>
      </c>
      <c r="H11" s="2505"/>
      <c r="I11" s="2505"/>
      <c r="O11" s="1055" t="s">
        <v>732</v>
      </c>
      <c r="P11" s="2501" t="s">
        <v>718</v>
      </c>
      <c r="Q11" s="2501"/>
      <c r="R11" s="2501"/>
    </row>
    <row r="12" spans="1:18" s="1052" customFormat="1">
      <c r="F12" s="1055" t="s">
        <v>670</v>
      </c>
      <c r="G12" s="2503" t="str">
        <f>+入力欄!D30</f>
        <v>現場 太郎</v>
      </c>
      <c r="H12" s="2503"/>
      <c r="I12" s="1056"/>
      <c r="O12" s="1055" t="s">
        <v>670</v>
      </c>
      <c r="P12" s="1057" t="s">
        <v>716</v>
      </c>
      <c r="Q12" s="1057"/>
      <c r="R12" s="1058"/>
    </row>
    <row r="13" spans="1:18" s="1052" customFormat="1">
      <c r="F13" s="1055"/>
      <c r="G13" s="1059"/>
      <c r="H13" s="1059"/>
      <c r="I13" s="1056"/>
      <c r="O13" s="1055"/>
      <c r="P13" s="1060"/>
      <c r="Q13" s="1060"/>
      <c r="R13" s="1058"/>
    </row>
    <row r="14" spans="1:18" ht="17.25">
      <c r="A14" s="2502" t="s">
        <v>733</v>
      </c>
      <c r="B14" s="2502"/>
      <c r="C14" s="2502"/>
      <c r="D14" s="2502"/>
      <c r="E14" s="2502"/>
      <c r="F14" s="2502"/>
      <c r="G14" s="2502"/>
      <c r="H14" s="2502"/>
      <c r="I14" s="2502"/>
      <c r="J14" s="2502" t="s">
        <v>733</v>
      </c>
      <c r="K14" s="2502"/>
      <c r="L14" s="2502"/>
      <c r="M14" s="2502"/>
      <c r="N14" s="2502"/>
      <c r="O14" s="2502"/>
      <c r="P14" s="2502"/>
      <c r="Q14" s="2502"/>
      <c r="R14" s="2502"/>
    </row>
    <row r="18" spans="1:18">
      <c r="B18" s="273" t="s">
        <v>730</v>
      </c>
      <c r="K18" s="273" t="s">
        <v>734</v>
      </c>
    </row>
    <row r="23" spans="1:18" s="1052" customFormat="1" ht="33" customHeight="1">
      <c r="A23" s="1061" t="s">
        <v>671</v>
      </c>
      <c r="B23" s="2494" t="str">
        <f>+入力欄!D16</f>
        <v>○○○○○○工事（Ｒ６－１)</v>
      </c>
      <c r="C23" s="2495"/>
      <c r="D23" s="2496"/>
      <c r="E23" s="1062" t="s">
        <v>672</v>
      </c>
      <c r="F23" s="1063"/>
      <c r="G23" s="2479"/>
      <c r="H23" s="2480"/>
      <c r="I23" s="2481"/>
      <c r="J23" s="1061" t="s">
        <v>671</v>
      </c>
      <c r="K23" s="2492" t="s">
        <v>717</v>
      </c>
      <c r="L23" s="2497"/>
      <c r="M23" s="2493"/>
      <c r="N23" s="1062" t="s">
        <v>672</v>
      </c>
      <c r="O23" s="1063"/>
      <c r="P23" s="2479">
        <v>41006</v>
      </c>
      <c r="Q23" s="2480"/>
      <c r="R23" s="2481"/>
    </row>
    <row r="24" spans="1:18" s="1052" customFormat="1" ht="20.100000000000001" customHeight="1">
      <c r="A24" s="2482" t="s">
        <v>673</v>
      </c>
      <c r="B24" s="2483"/>
      <c r="C24" s="2482" t="s">
        <v>674</v>
      </c>
      <c r="D24" s="2486"/>
      <c r="E24" s="2483"/>
      <c r="F24" s="2482" t="s">
        <v>675</v>
      </c>
      <c r="G24" s="2483"/>
      <c r="H24" s="2482" t="s">
        <v>676</v>
      </c>
      <c r="I24" s="2483"/>
      <c r="J24" s="2488" t="s">
        <v>673</v>
      </c>
      <c r="K24" s="2489"/>
      <c r="L24" s="2482" t="s">
        <v>674</v>
      </c>
      <c r="M24" s="2486"/>
      <c r="N24" s="2483"/>
      <c r="O24" s="2482" t="s">
        <v>675</v>
      </c>
      <c r="P24" s="2483"/>
      <c r="Q24" s="2482" t="s">
        <v>676</v>
      </c>
      <c r="R24" s="2483"/>
    </row>
    <row r="25" spans="1:18" s="1052" customFormat="1" ht="20.100000000000001" customHeight="1">
      <c r="A25" s="2484"/>
      <c r="B25" s="2485"/>
      <c r="C25" s="2484"/>
      <c r="D25" s="2487"/>
      <c r="E25" s="2485"/>
      <c r="F25" s="2484"/>
      <c r="G25" s="2485"/>
      <c r="H25" s="2484"/>
      <c r="I25" s="2485"/>
      <c r="J25" s="2490"/>
      <c r="K25" s="2491"/>
      <c r="L25" s="2484"/>
      <c r="M25" s="2487"/>
      <c r="N25" s="2485"/>
      <c r="O25" s="2484"/>
      <c r="P25" s="2485"/>
      <c r="Q25" s="2484"/>
      <c r="R25" s="2485"/>
    </row>
    <row r="26" spans="1:18" s="1052" customFormat="1" ht="30" customHeight="1">
      <c r="A26" s="2492"/>
      <c r="B26" s="2493"/>
      <c r="C26" s="2492"/>
      <c r="D26" s="2497"/>
      <c r="E26" s="2493"/>
      <c r="F26" s="2492"/>
      <c r="G26" s="2493"/>
      <c r="H26" s="2498"/>
      <c r="I26" s="2499"/>
      <c r="J26" s="2492" t="s">
        <v>726</v>
      </c>
      <c r="K26" s="2493"/>
      <c r="L26" s="2492" t="s">
        <v>1801</v>
      </c>
      <c r="M26" s="2497"/>
      <c r="N26" s="2493"/>
      <c r="O26" s="2492" t="s">
        <v>727</v>
      </c>
      <c r="P26" s="2493"/>
      <c r="Q26" s="2500">
        <v>20000</v>
      </c>
      <c r="R26" s="2499"/>
    </row>
    <row r="27" spans="1:18" s="1052" customFormat="1" ht="30" customHeight="1">
      <c r="A27" s="2492"/>
      <c r="B27" s="2493"/>
      <c r="C27" s="2492"/>
      <c r="D27" s="2497"/>
      <c r="E27" s="2493"/>
      <c r="F27" s="2492"/>
      <c r="G27" s="2493"/>
      <c r="H27" s="2498"/>
      <c r="I27" s="2499"/>
      <c r="J27" s="2492"/>
      <c r="K27" s="2493"/>
      <c r="L27" s="2492"/>
      <c r="M27" s="2497"/>
      <c r="N27" s="2493"/>
      <c r="O27" s="2492"/>
      <c r="P27" s="2493"/>
      <c r="Q27" s="2498"/>
      <c r="R27" s="2499"/>
    </row>
    <row r="28" spans="1:18" s="1052" customFormat="1" ht="30" customHeight="1">
      <c r="A28" s="2492"/>
      <c r="B28" s="2493"/>
      <c r="C28" s="2492"/>
      <c r="D28" s="2497"/>
      <c r="E28" s="2493"/>
      <c r="F28" s="2492"/>
      <c r="G28" s="2493"/>
      <c r="H28" s="2498"/>
      <c r="I28" s="2499"/>
      <c r="J28" s="2492"/>
      <c r="K28" s="2493"/>
      <c r="L28" s="2492"/>
      <c r="M28" s="2497"/>
      <c r="N28" s="2493"/>
      <c r="O28" s="2492"/>
      <c r="P28" s="2493"/>
      <c r="Q28" s="2498"/>
      <c r="R28" s="2499"/>
    </row>
    <row r="29" spans="1:18" s="1052" customFormat="1" ht="30" customHeight="1">
      <c r="A29" s="2492"/>
      <c r="B29" s="2493"/>
      <c r="C29" s="2492"/>
      <c r="D29" s="2497"/>
      <c r="E29" s="2493"/>
      <c r="F29" s="2492"/>
      <c r="G29" s="2493"/>
      <c r="H29" s="2498"/>
      <c r="I29" s="2499"/>
      <c r="J29" s="2492"/>
      <c r="K29" s="2493"/>
      <c r="L29" s="2492"/>
      <c r="M29" s="2497"/>
      <c r="N29" s="2493"/>
      <c r="O29" s="2492"/>
      <c r="P29" s="2493"/>
      <c r="Q29" s="2498"/>
      <c r="R29" s="2499"/>
    </row>
    <row r="30" spans="1:18" s="1052" customFormat="1" ht="30" customHeight="1">
      <c r="A30" s="2492"/>
      <c r="B30" s="2493"/>
      <c r="C30" s="2492"/>
      <c r="D30" s="2497"/>
      <c r="E30" s="2493"/>
      <c r="F30" s="2492"/>
      <c r="G30" s="2493"/>
      <c r="H30" s="2498"/>
      <c r="I30" s="2499"/>
      <c r="J30" s="2492"/>
      <c r="K30" s="2493"/>
      <c r="L30" s="2492"/>
      <c r="M30" s="2497"/>
      <c r="N30" s="2493"/>
      <c r="O30" s="2492"/>
      <c r="P30" s="2493"/>
      <c r="Q30" s="2498"/>
      <c r="R30" s="2499"/>
    </row>
    <row r="31" spans="1:18" s="1052" customFormat="1" ht="30" customHeight="1">
      <c r="A31" s="2492"/>
      <c r="B31" s="2493"/>
      <c r="C31" s="2492"/>
      <c r="D31" s="2497"/>
      <c r="E31" s="2493"/>
      <c r="F31" s="2492"/>
      <c r="G31" s="2493"/>
      <c r="H31" s="2498"/>
      <c r="I31" s="2499"/>
      <c r="J31" s="2492"/>
      <c r="K31" s="2493"/>
      <c r="L31" s="2492"/>
      <c r="M31" s="2497"/>
      <c r="N31" s="2493"/>
      <c r="O31" s="2492"/>
      <c r="P31" s="2493"/>
      <c r="Q31" s="2498"/>
      <c r="R31" s="2499"/>
    </row>
    <row r="32" spans="1:18" s="1052" customFormat="1"/>
    <row r="33" spans="1:18" s="1052" customFormat="1"/>
    <row r="34" spans="1:18" s="1052" customFormat="1">
      <c r="A34" s="1064"/>
      <c r="B34" s="1064"/>
      <c r="C34" s="1064"/>
      <c r="D34" s="1064"/>
      <c r="E34" s="1064"/>
      <c r="F34" s="1064"/>
      <c r="G34" s="1064"/>
      <c r="H34" s="1064"/>
      <c r="I34" s="1064"/>
      <c r="J34" s="1064"/>
      <c r="K34" s="1064"/>
      <c r="L34" s="1064"/>
      <c r="M34" s="1064"/>
      <c r="N34" s="1064"/>
      <c r="O34" s="1064"/>
      <c r="P34" s="1064"/>
      <c r="Q34" s="1064"/>
      <c r="R34" s="1064"/>
    </row>
    <row r="35" spans="1:18" s="1052" customFormat="1">
      <c r="A35" s="1052" t="s">
        <v>677</v>
      </c>
      <c r="J35" s="1052" t="s">
        <v>677</v>
      </c>
    </row>
    <row r="36" spans="1:18" s="1052" customFormat="1">
      <c r="A36" s="1065" t="s">
        <v>678</v>
      </c>
      <c r="B36" s="1052" t="s">
        <v>679</v>
      </c>
      <c r="J36" s="1065" t="s">
        <v>678</v>
      </c>
      <c r="K36" s="1052" t="s">
        <v>679</v>
      </c>
    </row>
    <row r="37" spans="1:18" s="1052" customFormat="1">
      <c r="A37" s="1065" t="s">
        <v>680</v>
      </c>
      <c r="B37" s="1052" t="s">
        <v>681</v>
      </c>
      <c r="J37" s="1065" t="s">
        <v>680</v>
      </c>
      <c r="K37" s="1052" t="s">
        <v>681</v>
      </c>
    </row>
    <row r="38" spans="1:18" s="1052" customFormat="1">
      <c r="A38" s="1055" t="s">
        <v>636</v>
      </c>
      <c r="B38" s="1052" t="s">
        <v>682</v>
      </c>
      <c r="J38" s="1055" t="s">
        <v>636</v>
      </c>
      <c r="K38" s="1052" t="s">
        <v>682</v>
      </c>
    </row>
    <row r="39" spans="1:18" s="1052" customFormat="1">
      <c r="A39" s="1065" t="s">
        <v>683</v>
      </c>
      <c r="B39" s="1052" t="s">
        <v>684</v>
      </c>
      <c r="J39" s="1065" t="s">
        <v>683</v>
      </c>
      <c r="K39" s="1052" t="s">
        <v>684</v>
      </c>
    </row>
  </sheetData>
  <mergeCells count="69">
    <mergeCell ref="Q31:R31"/>
    <mergeCell ref="G12:H12"/>
    <mergeCell ref="A31:B31"/>
    <mergeCell ref="C31:E31"/>
    <mergeCell ref="G9:I9"/>
    <mergeCell ref="G10:I10"/>
    <mergeCell ref="G11:I11"/>
    <mergeCell ref="O28:P28"/>
    <mergeCell ref="Q29:R29"/>
    <mergeCell ref="A30:B30"/>
    <mergeCell ref="C30:E30"/>
    <mergeCell ref="F30:G30"/>
    <mergeCell ref="H30:I30"/>
    <mergeCell ref="J30:K30"/>
    <mergeCell ref="L30:N30"/>
    <mergeCell ref="O30:P30"/>
    <mergeCell ref="Q5:R5"/>
    <mergeCell ref="P11:R11"/>
    <mergeCell ref="A14:I14"/>
    <mergeCell ref="J14:R14"/>
    <mergeCell ref="F31:G31"/>
    <mergeCell ref="H31:I31"/>
    <mergeCell ref="J31:K31"/>
    <mergeCell ref="L31:N31"/>
    <mergeCell ref="O29:P29"/>
    <mergeCell ref="F29:G29"/>
    <mergeCell ref="H29:I29"/>
    <mergeCell ref="J29:K29"/>
    <mergeCell ref="L29:N29"/>
    <mergeCell ref="O31:P31"/>
    <mergeCell ref="J28:K28"/>
    <mergeCell ref="L28:N28"/>
    <mergeCell ref="Q30:R30"/>
    <mergeCell ref="A29:B29"/>
    <mergeCell ref="C29:E29"/>
    <mergeCell ref="L26:N26"/>
    <mergeCell ref="O26:P26"/>
    <mergeCell ref="Q26:R26"/>
    <mergeCell ref="Q28:R28"/>
    <mergeCell ref="A27:B27"/>
    <mergeCell ref="C27:E27"/>
    <mergeCell ref="F27:G27"/>
    <mergeCell ref="H27:I27"/>
    <mergeCell ref="J27:K27"/>
    <mergeCell ref="L27:N27"/>
    <mergeCell ref="O27:P27"/>
    <mergeCell ref="Q27:R27"/>
    <mergeCell ref="A28:B28"/>
    <mergeCell ref="C28:E28"/>
    <mergeCell ref="F28:G28"/>
    <mergeCell ref="H28:I28"/>
    <mergeCell ref="A26:B26"/>
    <mergeCell ref="C26:E26"/>
    <mergeCell ref="F26:G26"/>
    <mergeCell ref="H26:I26"/>
    <mergeCell ref="J26:K26"/>
    <mergeCell ref="B23:D23"/>
    <mergeCell ref="G23:I23"/>
    <mergeCell ref="K23:M23"/>
    <mergeCell ref="G5:I5"/>
    <mergeCell ref="P23:R23"/>
    <mergeCell ref="A24:B25"/>
    <mergeCell ref="C24:E25"/>
    <mergeCell ref="F24:G25"/>
    <mergeCell ref="H24:I25"/>
    <mergeCell ref="J24:K25"/>
    <mergeCell ref="L24:N25"/>
    <mergeCell ref="O24:P25"/>
    <mergeCell ref="Q24:R25"/>
  </mergeCells>
  <phoneticPr fontId="2"/>
  <printOptions horizontalCentered="1" verticalCentered="1"/>
  <pageMargins left="0.7" right="0.7" top="0.75" bottom="0.75" header="0.3" footer="0.3"/>
  <pageSetup paperSize="9" orientation="portrait" blackAndWhite="1"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P41"/>
  <sheetViews>
    <sheetView view="pageBreakPreview" zoomScaleNormal="100" zoomScaleSheetLayoutView="100" workbookViewId="0">
      <selection activeCell="B26" sqref="B26"/>
    </sheetView>
  </sheetViews>
  <sheetFormatPr defaultColWidth="3.125" defaultRowHeight="24" customHeight="1"/>
  <cols>
    <col min="1" max="16" width="10.125" style="146" customWidth="1"/>
    <col min="17" max="255" width="9" style="146" customWidth="1"/>
    <col min="256" max="16384" width="3.125" style="146"/>
  </cols>
  <sheetData>
    <row r="1" spans="1:16" s="144" customFormat="1" ht="24" customHeight="1">
      <c r="A1" s="144" t="s">
        <v>2015</v>
      </c>
      <c r="I1" s="144" t="str">
        <f>A1</f>
        <v>第23号様式（建設工事請負契約約款第18条関係）</v>
      </c>
      <c r="P1" s="145" t="s">
        <v>398</v>
      </c>
    </row>
    <row r="2" spans="1:16" ht="24" customHeight="1">
      <c r="F2" s="1581" t="s">
        <v>1751</v>
      </c>
      <c r="G2" s="1581"/>
      <c r="H2" s="1581"/>
      <c r="O2" s="155"/>
      <c r="P2" s="189" t="s">
        <v>1772</v>
      </c>
    </row>
    <row r="3" spans="1:16" ht="24" customHeight="1">
      <c r="A3" s="1441" t="str">
        <f>+入力欄!U8</f>
        <v>沖縄県公営企業管理者</v>
      </c>
      <c r="F3" s="1442"/>
      <c r="G3" s="1442"/>
      <c r="H3" s="1442"/>
      <c r="O3" s="155"/>
      <c r="P3" s="189"/>
    </row>
    <row r="4" spans="1:16" ht="24" customHeight="1">
      <c r="A4" s="662" t="str">
        <f>+入力欄!U9</f>
        <v>企業局長 　宮城　力　　殿</v>
      </c>
      <c r="I4" s="662" t="s">
        <v>1056</v>
      </c>
    </row>
    <row r="5" spans="1:16" ht="24" customHeight="1">
      <c r="D5" s="716" t="s">
        <v>614</v>
      </c>
      <c r="E5" s="147" t="s">
        <v>417</v>
      </c>
      <c r="F5" s="2060" t="str">
        <f>+入力欄!$M$26</f>
        <v>沖縄県那覇市○○－○　○○ビル○階</v>
      </c>
      <c r="G5" s="2060"/>
      <c r="H5" s="2060"/>
      <c r="I5" s="702"/>
      <c r="J5" s="702"/>
      <c r="L5" s="716" t="s">
        <v>614</v>
      </c>
      <c r="M5" s="147" t="s">
        <v>417</v>
      </c>
      <c r="N5" s="662" t="s">
        <v>400</v>
      </c>
    </row>
    <row r="6" spans="1:16" ht="24" customHeight="1">
      <c r="E6" s="147" t="s">
        <v>418</v>
      </c>
      <c r="F6" s="2060" t="str">
        <f>+入力欄!$M$27</f>
        <v>株式会社　○○建設</v>
      </c>
      <c r="G6" s="2060"/>
      <c r="H6" s="2060"/>
      <c r="I6" s="702"/>
      <c r="J6" s="702"/>
      <c r="M6" s="147" t="s">
        <v>418</v>
      </c>
      <c r="N6" s="662" t="s">
        <v>399</v>
      </c>
      <c r="O6" s="156"/>
    </row>
    <row r="7" spans="1:16" ht="24" customHeight="1">
      <c r="E7" s="147" t="s">
        <v>419</v>
      </c>
      <c r="F7" s="2060" t="str">
        <f>+入力欄!$M$28</f>
        <v>代表取締役　△△　△△</v>
      </c>
      <c r="G7" s="2060"/>
      <c r="H7" s="2060"/>
      <c r="I7" s="702"/>
      <c r="J7" s="702"/>
      <c r="M7" s="147" t="s">
        <v>419</v>
      </c>
      <c r="N7" s="662" t="s">
        <v>471</v>
      </c>
      <c r="P7" s="663"/>
    </row>
    <row r="8" spans="1:16" ht="24" customHeight="1">
      <c r="E8" s="155"/>
      <c r="F8" s="670"/>
      <c r="I8" s="155"/>
      <c r="J8" s="155"/>
      <c r="M8" s="155"/>
      <c r="N8" s="670"/>
      <c r="P8" s="663"/>
    </row>
    <row r="10" spans="1:16" ht="24" customHeight="1">
      <c r="A10" s="1572" t="s">
        <v>587</v>
      </c>
      <c r="B10" s="1572"/>
      <c r="C10" s="1572"/>
      <c r="D10" s="1572"/>
      <c r="E10" s="1572"/>
      <c r="F10" s="1572"/>
      <c r="G10" s="1572"/>
      <c r="H10" s="1572"/>
      <c r="I10" s="1572" t="s">
        <v>587</v>
      </c>
      <c r="J10" s="1572"/>
      <c r="K10" s="1572"/>
      <c r="L10" s="1572"/>
      <c r="M10" s="1572"/>
      <c r="N10" s="1572"/>
      <c r="O10" s="1572"/>
      <c r="P10" s="1572"/>
    </row>
    <row r="12" spans="1:16" ht="24" customHeight="1">
      <c r="A12" s="662" t="str">
        <f>+入力欄!M18&amp;"付で契約した次の工事について、下記のとおり施工条件の変更等が"</f>
        <v>令和６年４月１日付で契約した次の工事について、下記のとおり施工条件の変更等が</v>
      </c>
      <c r="I12" s="662" t="s">
        <v>1787</v>
      </c>
    </row>
    <row r="13" spans="1:16" ht="24" customHeight="1">
      <c r="A13" s="146" t="s">
        <v>563</v>
      </c>
      <c r="I13" s="146" t="s">
        <v>563</v>
      </c>
    </row>
    <row r="15" spans="1:16" ht="24" customHeight="1">
      <c r="B15" s="711" t="s">
        <v>259</v>
      </c>
      <c r="C15" s="389" t="str">
        <f>+入力欄!$D$16</f>
        <v>○○○○○○工事（Ｒ６－１)</v>
      </c>
      <c r="D15" s="194"/>
      <c r="E15" s="194"/>
      <c r="F15" s="194"/>
      <c r="G15" s="194"/>
      <c r="J15" s="711" t="s">
        <v>64</v>
      </c>
      <c r="K15" s="275" t="s">
        <v>532</v>
      </c>
      <c r="L15" s="194"/>
      <c r="M15" s="194"/>
      <c r="N15" s="194"/>
      <c r="O15" s="194"/>
    </row>
    <row r="17" spans="1:15" ht="24" customHeight="1">
      <c r="B17" s="1563" t="s">
        <v>113</v>
      </c>
      <c r="C17" s="1563"/>
      <c r="D17" s="1563"/>
      <c r="E17" s="1563"/>
      <c r="F17" s="1563"/>
      <c r="G17" s="1563"/>
      <c r="J17" s="1563" t="s">
        <v>113</v>
      </c>
      <c r="K17" s="1563"/>
      <c r="L17" s="1563"/>
      <c r="M17" s="1563"/>
      <c r="N17" s="1563"/>
      <c r="O17" s="1563"/>
    </row>
    <row r="19" spans="1:15" ht="24" customHeight="1">
      <c r="A19" s="149" t="s">
        <v>6</v>
      </c>
      <c r="B19" s="1559" t="s">
        <v>242</v>
      </c>
      <c r="C19" s="1559"/>
      <c r="I19" s="149" t="s">
        <v>6</v>
      </c>
      <c r="J19" s="1559" t="s">
        <v>242</v>
      </c>
      <c r="K19" s="1559"/>
    </row>
    <row r="20" spans="1:15" ht="24" customHeight="1">
      <c r="A20" s="149"/>
      <c r="I20" s="149"/>
      <c r="J20" s="662" t="s">
        <v>480</v>
      </c>
    </row>
    <row r="21" spans="1:15" ht="24" customHeight="1">
      <c r="A21" s="149"/>
      <c r="I21" s="149"/>
    </row>
    <row r="32" spans="1:15" ht="24" customHeight="1">
      <c r="A32" s="156" t="s">
        <v>260</v>
      </c>
      <c r="B32" s="702"/>
      <c r="C32" s="702"/>
      <c r="D32" s="702"/>
      <c r="I32" s="156" t="s">
        <v>260</v>
      </c>
      <c r="J32" s="702"/>
      <c r="K32" s="702"/>
      <c r="L32" s="702"/>
    </row>
    <row r="33" spans="1:3" ht="24" customHeight="1">
      <c r="A33" s="156"/>
    </row>
    <row r="41" spans="1:3" ht="24" customHeight="1">
      <c r="C41" s="156"/>
    </row>
  </sheetData>
  <mergeCells count="10">
    <mergeCell ref="F2:H2"/>
    <mergeCell ref="J17:O17"/>
    <mergeCell ref="J19:K19"/>
    <mergeCell ref="A10:H10"/>
    <mergeCell ref="I10:P10"/>
    <mergeCell ref="F5:H5"/>
    <mergeCell ref="F6:H6"/>
    <mergeCell ref="F7:H7"/>
    <mergeCell ref="B17:G17"/>
    <mergeCell ref="B19:C19"/>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9" tint="0.59999389629810485"/>
  </sheetPr>
  <dimension ref="A1:P39"/>
  <sheetViews>
    <sheetView view="pageBreakPreview" zoomScaleNormal="100" zoomScaleSheetLayoutView="100" workbookViewId="0">
      <selection activeCell="G28" sqref="G28"/>
    </sheetView>
  </sheetViews>
  <sheetFormatPr defaultColWidth="3.125" defaultRowHeight="24" customHeight="1"/>
  <cols>
    <col min="1" max="16" width="10.125" style="1344" customWidth="1"/>
    <col min="17" max="255" width="9" style="1344" customWidth="1"/>
    <col min="256" max="16384" width="3.125" style="1344"/>
  </cols>
  <sheetData>
    <row r="1" spans="1:16" s="1351" customFormat="1" ht="24" customHeight="1">
      <c r="A1" s="1351" t="s">
        <v>1927</v>
      </c>
      <c r="I1" s="1351" t="str">
        <f>A1</f>
        <v>第24号様式（建設工事請負契約約款第18条関係）</v>
      </c>
      <c r="P1" s="1352" t="s">
        <v>398</v>
      </c>
    </row>
    <row r="2" spans="1:16" s="1351" customFormat="1" ht="24" customHeight="1">
      <c r="G2" s="2506" t="s">
        <v>1893</v>
      </c>
      <c r="H2" s="2506"/>
      <c r="O2" s="2506" t="s">
        <v>1893</v>
      </c>
      <c r="P2" s="2506"/>
    </row>
    <row r="3" spans="1:16" ht="24" customHeight="1">
      <c r="F3" s="1369"/>
      <c r="G3" s="2506" t="s">
        <v>1752</v>
      </c>
      <c r="H3" s="2506"/>
      <c r="O3" s="1374"/>
      <c r="P3" s="1384" t="s">
        <v>1772</v>
      </c>
    </row>
    <row r="4" spans="1:16" ht="24" customHeight="1">
      <c r="A4" s="1358" t="s">
        <v>614</v>
      </c>
      <c r="B4" s="1370" t="s">
        <v>417</v>
      </c>
      <c r="C4" s="1357" t="str">
        <f>+入力欄!T26</f>
        <v>沖縄県那覇市○○－○　○○ビル○階</v>
      </c>
      <c r="I4" s="1358" t="s">
        <v>614</v>
      </c>
      <c r="J4" s="1356" t="s">
        <v>417</v>
      </c>
      <c r="K4" s="1357" t="s">
        <v>400</v>
      </c>
    </row>
    <row r="5" spans="1:16" ht="24" customHeight="1">
      <c r="B5" s="1370" t="s">
        <v>418</v>
      </c>
      <c r="C5" s="1357" t="str">
        <f>+入力欄!T27</f>
        <v>株式会社　○○建設</v>
      </c>
      <c r="J5" s="1356" t="s">
        <v>418</v>
      </c>
      <c r="K5" s="1357" t="s">
        <v>399</v>
      </c>
    </row>
    <row r="6" spans="1:16" ht="24" customHeight="1">
      <c r="B6" s="1370" t="s">
        <v>419</v>
      </c>
      <c r="C6" s="1357" t="str">
        <f>+入力欄!T28</f>
        <v>代表取締役　△△　△△　殿</v>
      </c>
      <c r="D6" s="1358"/>
      <c r="J6" s="1356" t="s">
        <v>419</v>
      </c>
      <c r="K6" s="1357" t="s">
        <v>460</v>
      </c>
      <c r="O6" s="1357"/>
    </row>
    <row r="7" spans="1:16" s="1450" customFormat="1" ht="24" customHeight="1">
      <c r="B7" s="1449"/>
      <c r="C7" s="1451"/>
      <c r="D7" s="1452"/>
      <c r="F7" s="1459" t="str">
        <f>+入力欄!$M$8</f>
        <v>沖縄県公営企業管理者</v>
      </c>
      <c r="G7" s="1459"/>
      <c r="J7" s="1453"/>
      <c r="K7" s="1451"/>
      <c r="O7" s="1451"/>
    </row>
    <row r="8" spans="1:16" ht="24" customHeight="1">
      <c r="B8" s="1374"/>
      <c r="C8" s="1377"/>
      <c r="F8" s="2511" t="str">
        <f>+入力欄!$M$9</f>
        <v>企業局長 　宮城　力</v>
      </c>
      <c r="G8" s="2511"/>
      <c r="J8" s="1374"/>
      <c r="K8" s="1377"/>
      <c r="P8" s="1385" t="s">
        <v>2208</v>
      </c>
    </row>
    <row r="9" spans="1:16" ht="24" customHeight="1">
      <c r="B9" s="1374"/>
      <c r="C9" s="1377"/>
      <c r="F9" s="2511" t="s">
        <v>2201</v>
      </c>
      <c r="G9" s="2511"/>
      <c r="J9" s="1374"/>
      <c r="K9" s="1377"/>
      <c r="P9" s="1385"/>
    </row>
    <row r="11" spans="1:16" ht="24" customHeight="1">
      <c r="A11" s="2509" t="s">
        <v>307</v>
      </c>
      <c r="B11" s="2509"/>
      <c r="C11" s="2509"/>
      <c r="D11" s="2509"/>
      <c r="E11" s="2509"/>
      <c r="F11" s="2509"/>
      <c r="G11" s="2509"/>
      <c r="H11" s="2509"/>
      <c r="I11" s="2509" t="s">
        <v>307</v>
      </c>
      <c r="J11" s="2509"/>
      <c r="K11" s="2509"/>
      <c r="L11" s="2509"/>
      <c r="M11" s="2509"/>
      <c r="N11" s="2509"/>
      <c r="O11" s="2509"/>
      <c r="P11" s="2509"/>
    </row>
    <row r="12" spans="1:16" ht="24" customHeight="1">
      <c r="B12" s="1344" t="s">
        <v>588</v>
      </c>
    </row>
    <row r="13" spans="1:16" ht="24" customHeight="1">
      <c r="A13" s="2510" t="s">
        <v>1788</v>
      </c>
      <c r="B13" s="2510"/>
      <c r="C13" s="1344" t="s">
        <v>1021</v>
      </c>
      <c r="I13" s="1354" t="s">
        <v>1789</v>
      </c>
    </row>
    <row r="14" spans="1:16" ht="24" customHeight="1">
      <c r="A14" s="1344" t="s">
        <v>564</v>
      </c>
      <c r="I14" s="1344" t="s">
        <v>564</v>
      </c>
    </row>
    <row r="15" spans="1:16" ht="24" customHeight="1"/>
    <row r="16" spans="1:16" ht="24" customHeight="1">
      <c r="B16" s="1360" t="s">
        <v>259</v>
      </c>
      <c r="C16" s="1366" t="str">
        <f>+入力欄!$D$16</f>
        <v>○○○○○○工事（Ｒ６－１)</v>
      </c>
      <c r="D16" s="1361"/>
      <c r="E16" s="1361"/>
      <c r="F16" s="1361"/>
      <c r="G16" s="1361"/>
      <c r="J16" s="1360" t="s">
        <v>64</v>
      </c>
      <c r="K16" s="1362" t="s">
        <v>532</v>
      </c>
      <c r="L16" s="1361"/>
      <c r="M16" s="1361"/>
      <c r="N16" s="1361"/>
      <c r="O16" s="1361"/>
    </row>
    <row r="18" spans="1:15" ht="24" customHeight="1">
      <c r="B18" s="2507" t="s">
        <v>113</v>
      </c>
      <c r="C18" s="2507"/>
      <c r="D18" s="2507"/>
      <c r="E18" s="2507"/>
      <c r="F18" s="2507"/>
      <c r="G18" s="2507"/>
      <c r="J18" s="2507" t="s">
        <v>113</v>
      </c>
      <c r="K18" s="2507"/>
      <c r="L18" s="2507"/>
      <c r="M18" s="2507"/>
      <c r="N18" s="2507"/>
      <c r="O18" s="2507"/>
    </row>
    <row r="20" spans="1:15" ht="24" customHeight="1">
      <c r="A20" s="1363" t="s">
        <v>6</v>
      </c>
      <c r="B20" s="2508" t="s">
        <v>243</v>
      </c>
      <c r="C20" s="2508"/>
      <c r="I20" s="1363" t="s">
        <v>6</v>
      </c>
      <c r="J20" s="2508" t="s">
        <v>243</v>
      </c>
      <c r="K20" s="2508"/>
    </row>
    <row r="21" spans="1:15" ht="24" customHeight="1">
      <c r="A21" s="1363"/>
      <c r="I21" s="1363"/>
      <c r="J21" s="1354" t="s">
        <v>482</v>
      </c>
    </row>
    <row r="22" spans="1:15" ht="24" customHeight="1">
      <c r="A22" s="1363"/>
      <c r="J22" s="1380" t="s">
        <v>483</v>
      </c>
    </row>
    <row r="23" spans="1:15" ht="24" customHeight="1">
      <c r="J23" s="1354" t="s">
        <v>481</v>
      </c>
    </row>
    <row r="28" spans="1:15" s="1387" customFormat="1" ht="24" customHeight="1"/>
    <row r="30" spans="1:15" ht="24" customHeight="1">
      <c r="C30" s="1557" t="str">
        <f>入力欄!$B$12</f>
        <v>所属名</v>
      </c>
      <c r="D30" s="1558"/>
      <c r="E30" s="1551" t="str">
        <f>入力欄!$M$12</f>
        <v>○○浄水管理事務所 　×××××班</v>
      </c>
      <c r="F30" s="1551"/>
      <c r="G30" s="1551"/>
      <c r="H30" s="1552"/>
    </row>
    <row r="31" spans="1:15" ht="24" customHeight="1">
      <c r="A31" s="1357"/>
      <c r="B31" s="1365"/>
      <c r="C31" s="1589" t="str">
        <f>入力欄!$B$13</f>
        <v>担当者名</v>
      </c>
      <c r="D31" s="1590"/>
      <c r="E31" s="1591" t="str">
        <f>入力欄!$M$13</f>
        <v>技術　一郎</v>
      </c>
      <c r="F31" s="1591"/>
      <c r="G31" s="1591"/>
      <c r="H31" s="1592"/>
    </row>
    <row r="32" spans="1:15" ht="24" customHeight="1">
      <c r="A32" s="1357"/>
      <c r="C32" s="1555" t="str">
        <f>入力欄!$B$14</f>
        <v>電話番号</v>
      </c>
      <c r="D32" s="1556"/>
      <c r="E32" s="1553" t="str">
        <f>入力欄!$D$14</f>
        <v>０００－１１１－２２２２</v>
      </c>
      <c r="F32" s="1553"/>
      <c r="G32" s="1553"/>
      <c r="H32" s="1554"/>
    </row>
    <row r="39" spans="3:3" ht="24" customHeight="1">
      <c r="C39" s="1357"/>
    </row>
  </sheetData>
  <mergeCells count="18">
    <mergeCell ref="G2:H2"/>
    <mergeCell ref="G3:H3"/>
    <mergeCell ref="O2:P2"/>
    <mergeCell ref="B18:G18"/>
    <mergeCell ref="B20:C20"/>
    <mergeCell ref="J18:O18"/>
    <mergeCell ref="J20:K20"/>
    <mergeCell ref="A11:H11"/>
    <mergeCell ref="I11:P11"/>
    <mergeCell ref="A13:B13"/>
    <mergeCell ref="F8:G8"/>
    <mergeCell ref="F9:G9"/>
    <mergeCell ref="C30:D30"/>
    <mergeCell ref="E30:H30"/>
    <mergeCell ref="C31:D31"/>
    <mergeCell ref="E31:H31"/>
    <mergeCell ref="C32:D32"/>
    <mergeCell ref="E32:H32"/>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P45"/>
  <sheetViews>
    <sheetView view="pageBreakPreview" zoomScaleNormal="100" zoomScaleSheetLayoutView="100" workbookViewId="0">
      <selection activeCell="G13" sqref="G13"/>
    </sheetView>
  </sheetViews>
  <sheetFormatPr defaultColWidth="10.125" defaultRowHeight="24" customHeight="1"/>
  <cols>
    <col min="1" max="16384" width="10.125" style="1344"/>
  </cols>
  <sheetData>
    <row r="1" spans="1:16" s="1351" customFormat="1" ht="21" customHeight="1">
      <c r="A1" s="1351" t="s">
        <v>2016</v>
      </c>
      <c r="I1" s="1351" t="str">
        <f>A1</f>
        <v>第25号様式（建設工事請負契約約款第20条関係）</v>
      </c>
      <c r="P1" s="1352" t="s">
        <v>398</v>
      </c>
    </row>
    <row r="2" spans="1:16" s="1351" customFormat="1" ht="21" customHeight="1">
      <c r="G2" s="2506" t="s">
        <v>1893</v>
      </c>
      <c r="H2" s="2506"/>
      <c r="P2" s="1352"/>
    </row>
    <row r="3" spans="1:16" ht="21" customHeight="1">
      <c r="D3" s="1379"/>
      <c r="F3" s="1369"/>
      <c r="G3" s="2506" t="s">
        <v>1752</v>
      </c>
      <c r="H3" s="2506"/>
      <c r="L3" s="1379"/>
      <c r="P3" s="1358" t="s">
        <v>1778</v>
      </c>
    </row>
    <row r="4" spans="1:16" ht="21" customHeight="1">
      <c r="A4" s="1358" t="s">
        <v>614</v>
      </c>
      <c r="B4" s="1370" t="s">
        <v>417</v>
      </c>
      <c r="C4" s="1344" t="str">
        <f>+入力欄!T26</f>
        <v>沖縄県那覇市○○－○　○○ビル○階</v>
      </c>
      <c r="I4" s="1358" t="s">
        <v>614</v>
      </c>
      <c r="J4" s="1356" t="s">
        <v>417</v>
      </c>
      <c r="K4" s="1357" t="s">
        <v>400</v>
      </c>
    </row>
    <row r="5" spans="1:16" ht="21" customHeight="1">
      <c r="B5" s="1370" t="s">
        <v>418</v>
      </c>
      <c r="C5" s="1344" t="str">
        <f>+入力欄!T27</f>
        <v>株式会社　○○建設</v>
      </c>
      <c r="J5" s="1356" t="s">
        <v>418</v>
      </c>
      <c r="K5" s="1357" t="s">
        <v>399</v>
      </c>
    </row>
    <row r="6" spans="1:16" ht="21" customHeight="1">
      <c r="B6" s="1370" t="s">
        <v>419</v>
      </c>
      <c r="C6" s="1344" t="str">
        <f>+入力欄!T28</f>
        <v>代表取締役　△△　△△　殿</v>
      </c>
      <c r="J6" s="1356" t="s">
        <v>419</v>
      </c>
      <c r="K6" s="1357" t="s">
        <v>460</v>
      </c>
    </row>
    <row r="7" spans="1:16" s="1450" customFormat="1" ht="21" customHeight="1">
      <c r="B7" s="1449"/>
      <c r="F7" s="1460" t="str">
        <f>+入力欄!$M$6</f>
        <v>沖縄県公営企業管理者</v>
      </c>
      <c r="J7" s="1453"/>
      <c r="K7" s="1451"/>
    </row>
    <row r="8" spans="1:16" ht="21" customHeight="1">
      <c r="F8" s="1460" t="str">
        <f>+入力欄!$M$7</f>
        <v xml:space="preserve">企業局長 　宮城　力 　印 </v>
      </c>
      <c r="G8" s="1358"/>
      <c r="P8" s="1359" t="s">
        <v>2209</v>
      </c>
    </row>
    <row r="9" spans="1:16" ht="21" customHeight="1"/>
    <row r="10" spans="1:16" ht="24" customHeight="1">
      <c r="B10" s="2513" t="s">
        <v>533</v>
      </c>
      <c r="C10" s="2513"/>
      <c r="D10" s="2513"/>
      <c r="E10" s="2513"/>
      <c r="F10" s="2513"/>
      <c r="G10" s="2513"/>
      <c r="H10" s="2513"/>
      <c r="I10" s="2509" t="s">
        <v>1608</v>
      </c>
      <c r="J10" s="2509"/>
      <c r="K10" s="2509"/>
      <c r="L10" s="2509"/>
      <c r="M10" s="2509"/>
      <c r="N10" s="2509"/>
      <c r="O10" s="2509"/>
      <c r="P10" s="2509"/>
    </row>
    <row r="11" spans="1:16" ht="21" customHeight="1"/>
    <row r="12" spans="1:16" ht="21" customHeight="1">
      <c r="A12" s="1354" t="str">
        <f>+入力欄!M18&amp;"付で契約した次の工事について、建設工事請負契約書第20条"</f>
        <v>令和６年４月１日付で契約した次の工事について、建設工事請負契約書第20条</v>
      </c>
      <c r="I12" s="1354" t="s">
        <v>1790</v>
      </c>
    </row>
    <row r="13" spans="1:16" ht="21" customHeight="1">
      <c r="A13" s="2512" t="s">
        <v>547</v>
      </c>
      <c r="B13" s="2512"/>
      <c r="C13" s="2512"/>
      <c r="D13" s="2512"/>
      <c r="E13" s="2512"/>
      <c r="I13" s="1344" t="s">
        <v>548</v>
      </c>
    </row>
    <row r="14" spans="1:16" ht="21" customHeight="1"/>
    <row r="15" spans="1:16" ht="21" customHeight="1">
      <c r="B15" s="1360" t="s">
        <v>64</v>
      </c>
      <c r="C15" s="1361" t="str">
        <f>+入力欄!$D$16</f>
        <v>○○○○○○工事（Ｒ６－１)</v>
      </c>
      <c r="D15" s="1361"/>
      <c r="E15" s="1361"/>
      <c r="F15" s="1361"/>
      <c r="G15" s="1361"/>
      <c r="J15" s="1360" t="s">
        <v>64</v>
      </c>
      <c r="K15" s="1362" t="s">
        <v>532</v>
      </c>
      <c r="L15" s="1361"/>
      <c r="M15" s="1361"/>
      <c r="N15" s="1361"/>
      <c r="O15" s="1361"/>
    </row>
    <row r="16" spans="1:16" ht="21" customHeight="1"/>
    <row r="17" spans="1:15" ht="21" customHeight="1">
      <c r="C17" s="2507" t="s">
        <v>113</v>
      </c>
      <c r="D17" s="2507"/>
      <c r="E17" s="2507"/>
      <c r="F17" s="2507"/>
      <c r="K17" s="2507" t="s">
        <v>113</v>
      </c>
      <c r="L17" s="2507"/>
      <c r="M17" s="2507"/>
      <c r="N17" s="2507"/>
    </row>
    <row r="18" spans="1:15" ht="21" customHeight="1"/>
    <row r="19" spans="1:15" ht="21" customHeight="1">
      <c r="A19" s="2514" t="s">
        <v>1791</v>
      </c>
      <c r="B19" s="2514"/>
      <c r="C19" s="2514"/>
      <c r="D19" s="2512" t="str">
        <f>+IF(B10=I41,I44,IF(B10=I42,I45,I43))</f>
        <v>から 〔 全部 ・ 一部 〕 一時中止します。</v>
      </c>
      <c r="E19" s="2512"/>
      <c r="F19" s="2512"/>
      <c r="G19" s="2512"/>
      <c r="H19" s="2512"/>
      <c r="I19" s="1372" t="s">
        <v>1792</v>
      </c>
    </row>
    <row r="20" spans="1:15" ht="21" customHeight="1">
      <c r="A20" s="1372" t="s">
        <v>247</v>
      </c>
      <c r="I20" s="1372" t="s">
        <v>247</v>
      </c>
    </row>
    <row r="21" spans="1:15" ht="21" customHeight="1">
      <c r="A21" s="1372"/>
      <c r="B21" s="1357"/>
      <c r="C21" s="1357"/>
      <c r="D21" s="1357"/>
      <c r="E21" s="1357"/>
      <c r="F21" s="1357"/>
      <c r="G21" s="1357"/>
      <c r="I21" s="1372"/>
      <c r="J21" s="1357" t="s">
        <v>487</v>
      </c>
      <c r="K21" s="1357"/>
      <c r="L21" s="1357"/>
      <c r="M21" s="1357"/>
      <c r="N21" s="1357"/>
      <c r="O21" s="1357"/>
    </row>
    <row r="22" spans="1:15" ht="21" customHeight="1">
      <c r="A22" s="1372"/>
      <c r="B22" s="1357"/>
      <c r="C22" s="1357"/>
      <c r="D22" s="1357"/>
      <c r="E22" s="1357"/>
      <c r="F22" s="1357"/>
      <c r="G22" s="1357"/>
      <c r="I22" s="1372"/>
      <c r="J22" s="1357"/>
      <c r="K22" s="1357"/>
      <c r="L22" s="1357"/>
      <c r="M22" s="1357"/>
      <c r="N22" s="1357"/>
      <c r="O22" s="1357"/>
    </row>
    <row r="23" spans="1:15" ht="21" customHeight="1">
      <c r="A23" s="1372" t="s">
        <v>246</v>
      </c>
      <c r="I23" s="1372" t="s">
        <v>246</v>
      </c>
    </row>
    <row r="24" spans="1:15" ht="21" customHeight="1">
      <c r="A24" s="1372"/>
      <c r="B24" s="1357"/>
      <c r="C24" s="1357"/>
      <c r="D24" s="1357"/>
      <c r="E24" s="1357"/>
      <c r="F24" s="1357"/>
      <c r="G24" s="1357"/>
      <c r="I24" s="1372"/>
      <c r="J24" s="1357" t="s">
        <v>484</v>
      </c>
      <c r="K24" s="1357"/>
      <c r="L24" s="1357"/>
      <c r="M24" s="1357"/>
      <c r="N24" s="1357"/>
      <c r="O24" s="1357"/>
    </row>
    <row r="25" spans="1:15" ht="21" customHeight="1">
      <c r="A25" s="1372"/>
      <c r="B25" s="1357"/>
      <c r="C25" s="1357"/>
      <c r="D25" s="1357"/>
      <c r="E25" s="1357"/>
      <c r="F25" s="1357"/>
      <c r="G25" s="1357"/>
      <c r="I25" s="1372"/>
      <c r="J25" s="1357"/>
      <c r="K25" s="1357"/>
      <c r="L25" s="1357"/>
      <c r="M25" s="1357"/>
      <c r="N25" s="1357"/>
      <c r="O25" s="1357"/>
    </row>
    <row r="26" spans="1:15" ht="21" customHeight="1">
      <c r="A26" s="1372" t="s">
        <v>1041</v>
      </c>
      <c r="D26" s="1344" t="s">
        <v>1793</v>
      </c>
      <c r="I26" s="1372" t="s">
        <v>1794</v>
      </c>
    </row>
    <row r="27" spans="1:15" ht="21" customHeight="1">
      <c r="A27" s="1372" t="s">
        <v>244</v>
      </c>
      <c r="I27" s="1372" t="s">
        <v>244</v>
      </c>
    </row>
    <row r="28" spans="1:15" ht="21" customHeight="1">
      <c r="A28" s="1372" t="s">
        <v>245</v>
      </c>
      <c r="I28" s="1372" t="s">
        <v>245</v>
      </c>
    </row>
    <row r="29" spans="1:15" ht="21" customHeight="1">
      <c r="A29" s="1372"/>
      <c r="I29" s="1372"/>
      <c r="J29" s="1344" t="s">
        <v>485</v>
      </c>
    </row>
    <row r="30" spans="1:15" s="1387" customFormat="1" ht="21" customHeight="1">
      <c r="A30" s="1372"/>
      <c r="I30" s="1372"/>
    </row>
    <row r="31" spans="1:15" s="1387" customFormat="1" ht="21" customHeight="1">
      <c r="A31" s="1372"/>
      <c r="I31" s="1372"/>
    </row>
    <row r="32" spans="1:15" s="1387" customFormat="1" ht="21" customHeight="1">
      <c r="A32" s="1372"/>
      <c r="I32" s="1372"/>
    </row>
    <row r="33" spans="1:16" s="1387" customFormat="1" ht="21" customHeight="1">
      <c r="A33" s="1372"/>
      <c r="I33" s="1372"/>
    </row>
    <row r="34" spans="1:16" ht="21" customHeight="1">
      <c r="A34" s="1357" t="s">
        <v>249</v>
      </c>
      <c r="B34" s="1354"/>
      <c r="C34" s="1354"/>
      <c r="D34" s="1354"/>
      <c r="I34" s="1357" t="s">
        <v>249</v>
      </c>
      <c r="J34" s="1354"/>
      <c r="K34" s="1354"/>
      <c r="L34" s="1354"/>
    </row>
    <row r="35" spans="1:16" ht="21" customHeight="1">
      <c r="C35" s="1387"/>
      <c r="D35" s="1387"/>
      <c r="E35" s="1387"/>
      <c r="F35" s="1387"/>
      <c r="G35" s="1387"/>
      <c r="H35" s="1387"/>
    </row>
    <row r="36" spans="1:16" ht="21" customHeight="1">
      <c r="C36" s="150"/>
      <c r="D36" s="150"/>
      <c r="E36" s="1417"/>
      <c r="F36" s="1417"/>
      <c r="G36" s="1417"/>
      <c r="H36" s="1417"/>
      <c r="I36" s="1344" t="s">
        <v>547</v>
      </c>
    </row>
    <row r="37" spans="1:16" ht="21" customHeight="1">
      <c r="C37" s="150"/>
      <c r="D37" s="150"/>
      <c r="E37" s="1417"/>
      <c r="F37" s="1417"/>
      <c r="G37" s="1417"/>
      <c r="H37" s="1417"/>
      <c r="I37" s="1344" t="s">
        <v>1044</v>
      </c>
    </row>
    <row r="38" spans="1:16" ht="21" customHeight="1">
      <c r="C38" s="150"/>
      <c r="D38" s="150"/>
      <c r="E38" s="1417"/>
      <c r="F38" s="1417"/>
      <c r="G38" s="1417"/>
      <c r="H38" s="1417"/>
      <c r="I38" s="1344" t="s">
        <v>1045</v>
      </c>
    </row>
    <row r="39" spans="1:16" ht="21" customHeight="1">
      <c r="C39" s="150"/>
      <c r="D39" s="150"/>
      <c r="E39" s="1417"/>
      <c r="F39" s="1417"/>
      <c r="G39" s="1417"/>
      <c r="H39" s="1417"/>
    </row>
    <row r="40" spans="1:16" ht="18" customHeight="1">
      <c r="C40" s="1387"/>
      <c r="D40" s="1387"/>
      <c r="E40" s="1387"/>
      <c r="F40" s="1387"/>
      <c r="G40" s="1387"/>
      <c r="H40" s="1387"/>
      <c r="I40" s="1383" t="s">
        <v>533</v>
      </c>
      <c r="J40" s="1383"/>
      <c r="K40" s="1383"/>
      <c r="L40" s="1383"/>
      <c r="M40" s="1383"/>
      <c r="N40" s="1383"/>
      <c r="O40" s="1383"/>
      <c r="P40" s="1383"/>
    </row>
    <row r="41" spans="1:16" ht="18" customHeight="1">
      <c r="C41" s="1387"/>
      <c r="D41" s="1387"/>
      <c r="E41" s="1387"/>
      <c r="F41" s="1387"/>
      <c r="G41" s="1387"/>
      <c r="H41" s="1387"/>
      <c r="I41" s="1383" t="s">
        <v>1609</v>
      </c>
    </row>
    <row r="42" spans="1:16" ht="18" customHeight="1">
      <c r="I42" s="1383" t="s">
        <v>1610</v>
      </c>
    </row>
    <row r="43" spans="1:16" ht="18" customHeight="1">
      <c r="I43" s="1344" t="s">
        <v>1022</v>
      </c>
    </row>
    <row r="44" spans="1:16" ht="18" customHeight="1">
      <c r="I44" s="1344" t="s">
        <v>1042</v>
      </c>
    </row>
    <row r="45" spans="1:16" ht="24" customHeight="1">
      <c r="I45" s="1344" t="s">
        <v>1043</v>
      </c>
    </row>
  </sheetData>
  <mergeCells count="9">
    <mergeCell ref="D19:H19"/>
    <mergeCell ref="A19:C19"/>
    <mergeCell ref="I10:P10"/>
    <mergeCell ref="K17:N17"/>
    <mergeCell ref="C17:F17"/>
    <mergeCell ref="A13:E13"/>
    <mergeCell ref="G2:H2"/>
    <mergeCell ref="G3:H3"/>
    <mergeCell ref="B10:H10"/>
  </mergeCells>
  <phoneticPr fontId="2"/>
  <dataValidations count="2">
    <dataValidation type="list" allowBlank="1" showInputMessage="1" showErrorMessage="1" sqref="A13">
      <formula1>$I$36:$I$38</formula1>
    </dataValidation>
    <dataValidation type="list" allowBlank="1" showInputMessage="1" showErrorMessage="1" sqref="B10">
      <formula1>$I$40:$I$42</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45"/>
  <sheetViews>
    <sheetView view="pageBreakPreview" zoomScaleNormal="100" zoomScaleSheetLayoutView="100" workbookViewId="0">
      <selection activeCell="G12" sqref="G12"/>
    </sheetView>
  </sheetViews>
  <sheetFormatPr defaultColWidth="10.125" defaultRowHeight="24" customHeight="1"/>
  <cols>
    <col min="1" max="16384" width="10.125" style="1344"/>
  </cols>
  <sheetData>
    <row r="1" spans="1:16" s="1351" customFormat="1" ht="24" customHeight="1">
      <c r="A1" s="1351" t="s">
        <v>1928</v>
      </c>
      <c r="I1" s="1351" t="str">
        <f>A1</f>
        <v>第26号様式（建設工事請負契約約款第20条関係）</v>
      </c>
      <c r="P1" s="1352" t="s">
        <v>398</v>
      </c>
    </row>
    <row r="2" spans="1:16" s="1351" customFormat="1" ht="24" customHeight="1">
      <c r="G2" s="2506" t="s">
        <v>1893</v>
      </c>
      <c r="H2" s="2506"/>
      <c r="P2" s="1352"/>
    </row>
    <row r="3" spans="1:16" ht="24" customHeight="1">
      <c r="D3" s="1379"/>
      <c r="F3" s="1369"/>
      <c r="G3" s="2506" t="s">
        <v>1752</v>
      </c>
      <c r="H3" s="2506"/>
      <c r="L3" s="1379"/>
      <c r="P3" s="1358" t="s">
        <v>1775</v>
      </c>
    </row>
    <row r="4" spans="1:16" ht="24" customHeight="1">
      <c r="A4" s="1358" t="s">
        <v>614</v>
      </c>
      <c r="B4" s="1370" t="s">
        <v>417</v>
      </c>
      <c r="C4" s="1344" t="str">
        <f>+入力欄!T26</f>
        <v>沖縄県那覇市○○－○　○○ビル○階</v>
      </c>
      <c r="I4" s="1358" t="s">
        <v>614</v>
      </c>
      <c r="J4" s="1356" t="s">
        <v>417</v>
      </c>
      <c r="K4" s="1357" t="s">
        <v>400</v>
      </c>
    </row>
    <row r="5" spans="1:16" ht="24" customHeight="1">
      <c r="B5" s="1370" t="s">
        <v>418</v>
      </c>
      <c r="C5" s="1344" t="str">
        <f>+入力欄!T27</f>
        <v>株式会社　○○建設</v>
      </c>
      <c r="J5" s="1356" t="s">
        <v>418</v>
      </c>
      <c r="K5" s="1357" t="s">
        <v>399</v>
      </c>
    </row>
    <row r="6" spans="1:16" ht="24" customHeight="1">
      <c r="B6" s="1370" t="s">
        <v>419</v>
      </c>
      <c r="C6" s="1344" t="str">
        <f>+入力欄!T28</f>
        <v>代表取締役　△△　△△　殿</v>
      </c>
      <c r="J6" s="1356" t="s">
        <v>419</v>
      </c>
      <c r="K6" s="1357" t="s">
        <v>460</v>
      </c>
    </row>
    <row r="7" spans="1:16" s="1450" customFormat="1" ht="24" customHeight="1">
      <c r="B7" s="1449"/>
      <c r="F7" s="1460" t="str">
        <f>+入力欄!$M$6</f>
        <v>沖縄県公営企業管理者</v>
      </c>
      <c r="J7" s="1453"/>
      <c r="K7" s="1451"/>
    </row>
    <row r="8" spans="1:16" ht="24" customHeight="1">
      <c r="F8" s="1460" t="str">
        <f>+入力欄!$M$7</f>
        <v xml:space="preserve">企業局長 　宮城　力 　印 </v>
      </c>
      <c r="G8" s="1358"/>
      <c r="P8" s="1359" t="s">
        <v>2209</v>
      </c>
    </row>
    <row r="10" spans="1:16" ht="24" customHeight="1">
      <c r="A10" s="2516" t="s">
        <v>534</v>
      </c>
      <c r="B10" s="2516"/>
      <c r="C10" s="2516"/>
      <c r="D10" s="2516"/>
      <c r="E10" s="2516"/>
      <c r="F10" s="2516"/>
      <c r="G10" s="2516"/>
      <c r="H10" s="2516"/>
      <c r="I10" s="2509" t="s">
        <v>1611</v>
      </c>
      <c r="J10" s="2509"/>
      <c r="K10" s="2509"/>
      <c r="L10" s="2509"/>
      <c r="M10" s="2509"/>
      <c r="N10" s="2509"/>
      <c r="O10" s="2509"/>
      <c r="P10" s="2509"/>
    </row>
    <row r="11" spans="1:16" ht="24" customHeight="1">
      <c r="A11" s="2516" t="s">
        <v>535</v>
      </c>
      <c r="B11" s="2516"/>
      <c r="C11" s="2516"/>
      <c r="D11" s="2516"/>
      <c r="E11" s="2516"/>
      <c r="F11" s="2516"/>
      <c r="G11" s="2516"/>
      <c r="H11" s="2516"/>
      <c r="I11" s="2509" t="s">
        <v>1612</v>
      </c>
      <c r="J11" s="2509"/>
      <c r="K11" s="2509"/>
      <c r="L11" s="2509"/>
      <c r="M11" s="2509"/>
      <c r="N11" s="2509"/>
      <c r="O11" s="2509"/>
      <c r="P11" s="2509"/>
    </row>
    <row r="13" spans="1:16" ht="24" customHeight="1">
      <c r="A13" s="1354" t="s">
        <v>1795</v>
      </c>
      <c r="I13" s="1354" t="s">
        <v>1796</v>
      </c>
    </row>
    <row r="14" spans="1:16" ht="24" customHeight="1">
      <c r="A14" s="1344" t="s">
        <v>486</v>
      </c>
      <c r="I14" s="1344" t="s">
        <v>540</v>
      </c>
    </row>
    <row r="16" spans="1:16" ht="24" customHeight="1">
      <c r="B16" s="1360" t="s">
        <v>64</v>
      </c>
      <c r="C16" s="1361" t="str">
        <f>+入力欄!$D$16</f>
        <v>○○○○○○工事（Ｒ６－１)</v>
      </c>
      <c r="D16" s="1361"/>
      <c r="E16" s="1361"/>
      <c r="F16" s="1361"/>
      <c r="G16" s="1361"/>
      <c r="J16" s="1360" t="s">
        <v>64</v>
      </c>
      <c r="K16" s="1362" t="s">
        <v>447</v>
      </c>
      <c r="L16" s="1361"/>
      <c r="M16" s="1361"/>
      <c r="N16" s="1361"/>
      <c r="O16" s="1361"/>
    </row>
    <row r="18" spans="1:15" ht="24" customHeight="1">
      <c r="C18" s="2507" t="s">
        <v>113</v>
      </c>
      <c r="D18" s="2507"/>
      <c r="E18" s="2507"/>
      <c r="F18" s="2507"/>
      <c r="K18" s="2507" t="s">
        <v>113</v>
      </c>
      <c r="L18" s="2507"/>
      <c r="M18" s="2507"/>
      <c r="N18" s="2507"/>
    </row>
    <row r="20" spans="1:15" ht="24" customHeight="1">
      <c r="A20" s="1372">
        <v>1</v>
      </c>
      <c r="B20" s="2515">
        <v>45292</v>
      </c>
      <c r="C20" s="2515"/>
      <c r="D20" s="1344" t="str">
        <f>+IF(A10=I33,I40,IF(A10=I34,I41,I42))</f>
        <v>〔 全部 ・ 一部 〕 一時中止を行っている本工事を、</v>
      </c>
      <c r="I20" s="1372" t="s">
        <v>1797</v>
      </c>
    </row>
    <row r="21" spans="1:15" ht="24" customHeight="1">
      <c r="A21" s="1380"/>
      <c r="B21" s="2515">
        <v>45293</v>
      </c>
      <c r="C21" s="2515"/>
      <c r="D21" s="1344" t="str">
        <f>+IF(A11=I36,I43,IF(A11=I37,I44,I45))</f>
        <v>〔 全部 ・ 一部 〕 再開します。</v>
      </c>
      <c r="I21" s="1380" t="s">
        <v>1798</v>
      </c>
    </row>
    <row r="22" spans="1:15" ht="24" customHeight="1">
      <c r="A22" s="1372" t="s">
        <v>250</v>
      </c>
      <c r="I22" s="1372" t="s">
        <v>250</v>
      </c>
    </row>
    <row r="23" spans="1:15" ht="24" customHeight="1">
      <c r="A23" s="1372"/>
      <c r="B23" s="1357"/>
      <c r="C23" s="1357"/>
      <c r="D23" s="1357"/>
      <c r="E23" s="1357"/>
      <c r="F23" s="1357"/>
      <c r="G23" s="1357"/>
      <c r="I23" s="1372"/>
      <c r="J23" s="1357" t="s">
        <v>484</v>
      </c>
      <c r="K23" s="1357"/>
      <c r="L23" s="1357"/>
      <c r="M23" s="1357"/>
      <c r="N23" s="1357"/>
      <c r="O23" s="1357"/>
    </row>
    <row r="24" spans="1:15" ht="24" customHeight="1">
      <c r="A24" s="1372"/>
      <c r="B24" s="1357"/>
      <c r="C24" s="1357"/>
      <c r="D24" s="1357"/>
      <c r="E24" s="1357"/>
      <c r="F24" s="1357"/>
      <c r="G24" s="1357"/>
      <c r="I24" s="1372"/>
      <c r="J24" s="1357"/>
      <c r="K24" s="1357"/>
      <c r="L24" s="1357"/>
      <c r="M24" s="1357"/>
      <c r="N24" s="1357"/>
      <c r="O24" s="1357"/>
    </row>
    <row r="25" spans="1:15" ht="24" customHeight="1">
      <c r="A25" s="1380"/>
      <c r="I25" s="1372"/>
    </row>
    <row r="26" spans="1:15" ht="24" customHeight="1">
      <c r="A26" s="1372"/>
      <c r="B26" s="1357"/>
      <c r="C26" s="1357"/>
      <c r="D26" s="1357"/>
      <c r="E26" s="1357"/>
      <c r="F26" s="1357"/>
      <c r="G26" s="1357"/>
      <c r="I26" s="1372"/>
      <c r="J26" s="1357"/>
      <c r="K26" s="1357"/>
      <c r="L26" s="1357"/>
      <c r="M26" s="1357"/>
      <c r="N26" s="1357"/>
      <c r="O26" s="1357"/>
    </row>
    <row r="27" spans="1:15" ht="24" customHeight="1">
      <c r="B27" s="1357"/>
      <c r="C27" s="1357"/>
      <c r="D27" s="1357"/>
      <c r="E27" s="1357"/>
      <c r="F27" s="1357"/>
      <c r="G27" s="1357"/>
      <c r="I27" s="1372"/>
      <c r="J27" s="1357"/>
      <c r="K27" s="1357"/>
      <c r="L27" s="1357"/>
      <c r="M27" s="1357"/>
      <c r="N27" s="1357"/>
      <c r="O27" s="1357"/>
    </row>
    <row r="28" spans="1:15" ht="24" customHeight="1">
      <c r="A28" s="1372"/>
      <c r="B28" s="1357"/>
      <c r="C28" s="1357"/>
      <c r="D28" s="1357"/>
      <c r="E28" s="1357"/>
      <c r="F28" s="1357"/>
      <c r="G28" s="1357"/>
      <c r="I28" s="1372"/>
      <c r="J28" s="1357"/>
      <c r="K28" s="1357"/>
      <c r="L28" s="1357"/>
      <c r="M28" s="1357"/>
      <c r="N28" s="1357"/>
      <c r="O28" s="1357"/>
    </row>
    <row r="29" spans="1:15" ht="24" customHeight="1">
      <c r="A29" s="1372"/>
      <c r="C29" s="150"/>
      <c r="D29" s="150"/>
      <c r="E29" s="1417"/>
      <c r="F29" s="1417"/>
      <c r="G29" s="1417"/>
      <c r="H29" s="1417"/>
      <c r="I29" s="1372"/>
    </row>
    <row r="30" spans="1:15" ht="24" customHeight="1">
      <c r="C30" s="150"/>
      <c r="D30" s="150"/>
      <c r="E30" s="1417"/>
      <c r="F30" s="1417"/>
      <c r="G30" s="1417"/>
      <c r="H30" s="1417"/>
    </row>
    <row r="31" spans="1:15" ht="24" customHeight="1">
      <c r="B31" s="1354"/>
      <c r="C31" s="150"/>
      <c r="D31" s="150"/>
      <c r="E31" s="1417"/>
      <c r="F31" s="1417"/>
      <c r="G31" s="1417"/>
      <c r="H31" s="1417"/>
      <c r="I31" s="1357" t="s">
        <v>249</v>
      </c>
      <c r="J31" s="1354"/>
      <c r="K31" s="1354"/>
      <c r="L31" s="1354"/>
    </row>
    <row r="32" spans="1:15" ht="24" customHeight="1">
      <c r="A32" s="1357" t="s">
        <v>249</v>
      </c>
    </row>
    <row r="33" spans="9:16" ht="24" customHeight="1">
      <c r="I33" s="1381" t="s">
        <v>534</v>
      </c>
    </row>
    <row r="34" spans="9:16" ht="24" customHeight="1">
      <c r="I34" s="1381" t="s">
        <v>1613</v>
      </c>
    </row>
    <row r="35" spans="9:16" ht="24" customHeight="1">
      <c r="I35" s="1381" t="s">
        <v>1614</v>
      </c>
    </row>
    <row r="36" spans="9:16" ht="24" customHeight="1">
      <c r="I36" s="1381" t="s">
        <v>535</v>
      </c>
      <c r="J36" s="1382"/>
      <c r="K36" s="1382"/>
      <c r="L36" s="1382"/>
      <c r="M36" s="1382"/>
      <c r="N36" s="1382"/>
      <c r="O36" s="1382"/>
      <c r="P36" s="1382"/>
    </row>
    <row r="37" spans="9:16" ht="24" customHeight="1">
      <c r="I37" s="1381" t="s">
        <v>1615</v>
      </c>
    </row>
    <row r="38" spans="9:16" ht="24" customHeight="1">
      <c r="I38" s="1381" t="s">
        <v>1616</v>
      </c>
    </row>
    <row r="40" spans="9:16" ht="24" customHeight="1">
      <c r="I40" s="1344" t="s">
        <v>1062</v>
      </c>
    </row>
    <row r="41" spans="9:16" ht="24" customHeight="1">
      <c r="I41" s="1344" t="s">
        <v>1057</v>
      </c>
    </row>
    <row r="42" spans="9:16" ht="24" customHeight="1">
      <c r="I42" s="1344" t="s">
        <v>1058</v>
      </c>
    </row>
    <row r="43" spans="9:16" ht="24" customHeight="1">
      <c r="I43" s="1344" t="s">
        <v>1059</v>
      </c>
    </row>
    <row r="44" spans="9:16" ht="24" customHeight="1">
      <c r="I44" s="1344" t="s">
        <v>1060</v>
      </c>
    </row>
    <row r="45" spans="9:16" ht="24" customHeight="1">
      <c r="I45" s="1344" t="s">
        <v>1061</v>
      </c>
    </row>
  </sheetData>
  <mergeCells count="10">
    <mergeCell ref="G2:H2"/>
    <mergeCell ref="B20:C20"/>
    <mergeCell ref="B21:C21"/>
    <mergeCell ref="I10:P10"/>
    <mergeCell ref="I11:P11"/>
    <mergeCell ref="K18:N18"/>
    <mergeCell ref="C18:F18"/>
    <mergeCell ref="A11:H11"/>
    <mergeCell ref="A10:H10"/>
    <mergeCell ref="G3:H3"/>
  </mergeCells>
  <phoneticPr fontId="2"/>
  <dataValidations count="2">
    <dataValidation type="list" allowBlank="1" showInputMessage="1" showErrorMessage="1" sqref="A10:H10">
      <formula1>$I$33:$I$35</formula1>
    </dataValidation>
    <dataValidation type="list" allowBlank="1" showInputMessage="1" showErrorMessage="1" sqref="A11:H11">
      <formula1>$I$36:$I$38</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R31"/>
  <sheetViews>
    <sheetView view="pageBreakPreview" zoomScaleNormal="100" zoomScaleSheetLayoutView="100" workbookViewId="0">
      <selection activeCell="E9" sqref="E9"/>
    </sheetView>
  </sheetViews>
  <sheetFormatPr defaultRowHeight="24" customHeight="1"/>
  <cols>
    <col min="1" max="4" width="9" style="146" customWidth="1"/>
    <col min="5" max="5" width="9.125" style="146" customWidth="1"/>
    <col min="6" max="9" width="9" style="146" customWidth="1"/>
    <col min="10" max="16384" width="9" style="146"/>
  </cols>
  <sheetData>
    <row r="1" spans="1:18" s="144" customFormat="1" ht="24" customHeight="1">
      <c r="A1" s="144" t="s">
        <v>575</v>
      </c>
      <c r="J1" s="144" t="s">
        <v>575</v>
      </c>
      <c r="Q1" s="145" t="s">
        <v>398</v>
      </c>
    </row>
    <row r="2" spans="1:18" s="144" customFormat="1" ht="18.75" customHeight="1">
      <c r="H2" s="1570" t="s">
        <v>1893</v>
      </c>
      <c r="I2" s="1570"/>
      <c r="P2" s="1571" t="s">
        <v>1893</v>
      </c>
      <c r="Q2" s="1571"/>
    </row>
    <row r="3" spans="1:18" ht="24" customHeight="1">
      <c r="H3" s="1573" t="s">
        <v>1752</v>
      </c>
      <c r="I3" s="1573"/>
      <c r="Q3" s="716" t="s">
        <v>1753</v>
      </c>
    </row>
    <row r="4" spans="1:18" ht="24" customHeight="1">
      <c r="A4" s="716" t="s">
        <v>597</v>
      </c>
      <c r="B4" s="663" t="s">
        <v>420</v>
      </c>
      <c r="C4" s="146" t="str">
        <f>+入力欄!$T$26</f>
        <v>沖縄県那覇市○○－○　○○ビル○階</v>
      </c>
      <c r="J4" s="716" t="s">
        <v>597</v>
      </c>
      <c r="K4" s="663" t="s">
        <v>420</v>
      </c>
      <c r="L4" s="146" t="s">
        <v>400</v>
      </c>
    </row>
    <row r="5" spans="1:18" ht="24" customHeight="1">
      <c r="B5" s="663" t="s">
        <v>421</v>
      </c>
      <c r="C5" s="146" t="str">
        <f>+入力欄!$T$27</f>
        <v>株式会社　○○建設</v>
      </c>
      <c r="K5" s="663" t="s">
        <v>421</v>
      </c>
      <c r="L5" s="146" t="s">
        <v>399</v>
      </c>
    </row>
    <row r="6" spans="1:18" ht="24" customHeight="1">
      <c r="B6" s="663" t="s">
        <v>422</v>
      </c>
      <c r="C6" s="146" t="str">
        <f>+入力欄!$T$28</f>
        <v>代表取締役　△△　△△　殿</v>
      </c>
      <c r="E6" s="663"/>
      <c r="K6" s="663" t="s">
        <v>422</v>
      </c>
      <c r="L6" s="147" t="s">
        <v>406</v>
      </c>
      <c r="N6" s="663"/>
    </row>
    <row r="7" spans="1:18" ht="24" customHeight="1">
      <c r="B7" s="1436"/>
      <c r="E7" s="1436"/>
      <c r="G7" s="1440" t="str">
        <f>+入力欄!$M$8</f>
        <v>沖縄県公営企業管理者</v>
      </c>
      <c r="H7" s="716"/>
      <c r="K7" s="1436"/>
      <c r="L7" s="147"/>
      <c r="N7" s="1436"/>
    </row>
    <row r="8" spans="1:18" ht="24" customHeight="1">
      <c r="G8" s="1440" t="str">
        <f>+入力欄!$M$9</f>
        <v>企業局長 　宮城　力</v>
      </c>
      <c r="H8" s="716"/>
      <c r="P8" s="716"/>
      <c r="Q8" s="635" t="str">
        <f>+入力欄!$M$9</f>
        <v>企業局長 　宮城　力</v>
      </c>
      <c r="R8" s="663"/>
    </row>
    <row r="9" spans="1:18" ht="24" customHeight="1">
      <c r="G9" s="1550" t="s">
        <v>2201</v>
      </c>
      <c r="H9" s="1550"/>
      <c r="P9" s="716"/>
      <c r="Q9" s="635" t="s">
        <v>2201</v>
      </c>
      <c r="R9" s="663"/>
    </row>
    <row r="10" spans="1:18" ht="24" customHeight="1">
      <c r="C10" s="716"/>
      <c r="D10" s="716"/>
      <c r="L10" s="716"/>
      <c r="M10" s="716"/>
    </row>
    <row r="11" spans="1:18" ht="24" customHeight="1">
      <c r="A11" s="1572" t="s">
        <v>195</v>
      </c>
      <c r="B11" s="1572"/>
      <c r="C11" s="1572"/>
      <c r="D11" s="1572"/>
      <c r="E11" s="1572"/>
      <c r="F11" s="1572"/>
      <c r="G11" s="1572"/>
      <c r="H11" s="1572"/>
      <c r="I11" s="1572"/>
      <c r="J11" s="1572" t="s">
        <v>195</v>
      </c>
      <c r="K11" s="1572"/>
      <c r="L11" s="1572"/>
      <c r="M11" s="1572"/>
      <c r="N11" s="1572"/>
      <c r="O11" s="1572"/>
      <c r="P11" s="1572"/>
      <c r="Q11" s="1572"/>
      <c r="R11" s="1572"/>
    </row>
    <row r="13" spans="1:18" ht="24" customHeight="1">
      <c r="A13" s="703"/>
      <c r="B13" s="716" t="str">
        <f>+入力欄!$M$18</f>
        <v>令和６年４月１日</v>
      </c>
      <c r="C13" s="146" t="s">
        <v>986</v>
      </c>
      <c r="J13" s="662" t="s">
        <v>1754</v>
      </c>
    </row>
    <row r="14" spans="1:18" ht="24" customHeight="1">
      <c r="A14" s="146" t="s">
        <v>623</v>
      </c>
      <c r="J14" s="146" t="s">
        <v>623</v>
      </c>
    </row>
    <row r="16" spans="1:18" ht="24" customHeight="1">
      <c r="A16" s="1559" t="s">
        <v>874</v>
      </c>
      <c r="B16" s="1560"/>
      <c r="C16" s="1562" t="str">
        <f>+入力欄!$M$34</f>
        <v>第4300000000000号</v>
      </c>
      <c r="D16" s="1562"/>
      <c r="E16" s="1562"/>
      <c r="F16" s="1562"/>
      <c r="J16" s="1559" t="s">
        <v>874</v>
      </c>
      <c r="K16" s="1560"/>
      <c r="L16" s="662" t="s">
        <v>865</v>
      </c>
    </row>
    <row r="17" spans="1:18" ht="24" customHeight="1">
      <c r="A17" s="1559" t="s">
        <v>875</v>
      </c>
      <c r="B17" s="1560"/>
      <c r="C17" s="662" t="str">
        <f>+入力欄!$D$16</f>
        <v>○○○○○○工事（Ｒ６－１)</v>
      </c>
      <c r="J17" s="1559" t="s">
        <v>875</v>
      </c>
      <c r="K17" s="1560"/>
      <c r="L17" s="662" t="s">
        <v>407</v>
      </c>
    </row>
    <row r="18" spans="1:18" ht="24" customHeight="1">
      <c r="A18" s="1559" t="s">
        <v>116</v>
      </c>
      <c r="B18" s="1560"/>
      <c r="C18" s="662" t="str">
        <f>+入力欄!$D$17</f>
        <v>沖縄県○○地内</v>
      </c>
      <c r="J18" s="1559" t="s">
        <v>116</v>
      </c>
      <c r="K18" s="1560"/>
      <c r="L18" s="662" t="s">
        <v>866</v>
      </c>
    </row>
    <row r="20" spans="1:18" ht="24" customHeight="1">
      <c r="A20" s="1563" t="s">
        <v>126</v>
      </c>
      <c r="B20" s="1563"/>
      <c r="C20" s="1563"/>
      <c r="D20" s="1563"/>
      <c r="E20" s="1563"/>
      <c r="F20" s="1563"/>
      <c r="G20" s="1563"/>
      <c r="H20" s="1563"/>
      <c r="I20" s="1563"/>
      <c r="J20" s="1563" t="s">
        <v>126</v>
      </c>
      <c r="K20" s="1563"/>
      <c r="L20" s="1563"/>
      <c r="M20" s="1563"/>
      <c r="N20" s="1563"/>
      <c r="O20" s="1563"/>
      <c r="P20" s="1563"/>
      <c r="Q20" s="1563"/>
      <c r="R20" s="1563"/>
    </row>
    <row r="21" spans="1:18" ht="24" customHeight="1">
      <c r="A21" s="663"/>
      <c r="B21" s="663"/>
      <c r="C21" s="663"/>
      <c r="D21" s="663"/>
      <c r="E21" s="663"/>
      <c r="F21" s="663"/>
      <c r="G21" s="663"/>
      <c r="H21" s="663"/>
      <c r="I21" s="663"/>
      <c r="J21" s="663"/>
      <c r="K21" s="663"/>
      <c r="L21" s="663"/>
      <c r="M21" s="663"/>
      <c r="N21" s="663"/>
      <c r="O21" s="663"/>
      <c r="P21" s="663"/>
      <c r="Q21" s="663"/>
      <c r="R21" s="663"/>
    </row>
    <row r="22" spans="1:18" ht="24" customHeight="1">
      <c r="A22" s="149"/>
      <c r="B22" s="1564"/>
      <c r="C22" s="1564"/>
      <c r="D22" s="150"/>
      <c r="E22" s="150"/>
      <c r="F22" s="150"/>
      <c r="G22" s="150"/>
      <c r="H22" s="150"/>
      <c r="J22" s="149"/>
      <c r="K22" s="1564"/>
      <c r="L22" s="1564"/>
      <c r="M22" s="150"/>
      <c r="N22" s="150"/>
      <c r="O22" s="150"/>
      <c r="P22" s="150"/>
      <c r="Q22" s="150"/>
    </row>
    <row r="23" spans="1:18" ht="24" customHeight="1">
      <c r="A23" s="149"/>
      <c r="B23" s="1561"/>
      <c r="C23" s="1561"/>
      <c r="D23" s="1569" t="s">
        <v>130</v>
      </c>
      <c r="E23" s="1569"/>
      <c r="F23" s="1568" t="s">
        <v>196</v>
      </c>
      <c r="G23" s="1568"/>
      <c r="H23" s="1568"/>
      <c r="J23" s="149"/>
      <c r="K23" s="1561"/>
      <c r="L23" s="1561"/>
      <c r="M23" s="1569" t="s">
        <v>130</v>
      </c>
      <c r="N23" s="1569"/>
      <c r="O23" s="1568" t="s">
        <v>196</v>
      </c>
      <c r="P23" s="1568"/>
      <c r="Q23" s="1568"/>
    </row>
    <row r="24" spans="1:18" ht="38.25" customHeight="1">
      <c r="A24" s="149"/>
      <c r="B24" s="1565" t="s">
        <v>17</v>
      </c>
      <c r="C24" s="1565"/>
      <c r="D24" s="1561"/>
      <c r="E24" s="1561"/>
      <c r="F24" s="1561"/>
      <c r="G24" s="1561"/>
      <c r="H24" s="1561"/>
      <c r="J24" s="149"/>
      <c r="K24" s="1565" t="s">
        <v>17</v>
      </c>
      <c r="L24" s="1565"/>
      <c r="M24" s="1566" t="s">
        <v>401</v>
      </c>
      <c r="N24" s="1567"/>
      <c r="O24" s="1561" t="s">
        <v>461</v>
      </c>
      <c r="P24" s="1561"/>
      <c r="Q24" s="1561"/>
    </row>
    <row r="25" spans="1:18" ht="38.25" customHeight="1">
      <c r="A25" s="149"/>
      <c r="B25" s="1565" t="s">
        <v>18</v>
      </c>
      <c r="C25" s="1565"/>
      <c r="D25" s="1561"/>
      <c r="E25" s="1561"/>
      <c r="F25" s="1561"/>
      <c r="G25" s="1561"/>
      <c r="H25" s="1561"/>
      <c r="J25" s="149"/>
      <c r="K25" s="1565" t="s">
        <v>18</v>
      </c>
      <c r="L25" s="1565"/>
      <c r="M25" s="1561" t="s">
        <v>402</v>
      </c>
      <c r="N25" s="1561"/>
      <c r="O25" s="1561" t="s">
        <v>462</v>
      </c>
      <c r="P25" s="1561"/>
      <c r="Q25" s="1561"/>
    </row>
    <row r="26" spans="1:18" ht="24" customHeight="1">
      <c r="A26" s="149"/>
      <c r="B26" s="156"/>
      <c r="C26" s="156"/>
      <c r="D26" s="156"/>
      <c r="E26" s="156"/>
      <c r="F26" s="156"/>
      <c r="G26" s="156"/>
      <c r="H26" s="156"/>
      <c r="J26" s="149"/>
      <c r="K26" s="156"/>
      <c r="L26" s="156"/>
      <c r="M26" s="156"/>
      <c r="N26" s="156"/>
      <c r="O26" s="156"/>
      <c r="P26" s="156"/>
      <c r="Q26" s="156"/>
    </row>
    <row r="27" spans="1:18" ht="24" customHeight="1">
      <c r="A27" s="149"/>
      <c r="J27" s="1563" t="s">
        <v>405</v>
      </c>
      <c r="K27" s="1563"/>
      <c r="L27" s="1563"/>
      <c r="M27" s="1563"/>
      <c r="N27" s="1563"/>
      <c r="O27" s="1563"/>
      <c r="P27" s="1563"/>
      <c r="Q27" s="1563"/>
      <c r="R27" s="1563"/>
    </row>
    <row r="28" spans="1:18" ht="24" customHeight="1">
      <c r="A28" s="149"/>
      <c r="B28" s="662"/>
      <c r="J28" s="149" t="s">
        <v>8</v>
      </c>
      <c r="K28" s="146" t="s">
        <v>1603</v>
      </c>
    </row>
    <row r="29" spans="1:18" ht="24" customHeight="1">
      <c r="A29" s="149"/>
      <c r="J29" s="149"/>
      <c r="K29" s="662" t="s">
        <v>403</v>
      </c>
      <c r="L29" s="146" t="s">
        <v>556</v>
      </c>
    </row>
    <row r="30" spans="1:18" ht="24" customHeight="1">
      <c r="A30" s="149"/>
      <c r="D30" s="1557" t="str">
        <f>入力欄!$B$12</f>
        <v>所属名</v>
      </c>
      <c r="E30" s="1558"/>
      <c r="F30" s="1551" t="str">
        <f>入力欄!$M$12</f>
        <v>○○浄水管理事務所 　×××××班</v>
      </c>
      <c r="G30" s="1551"/>
      <c r="H30" s="1551"/>
      <c r="I30" s="1552"/>
      <c r="J30" s="149"/>
      <c r="L30" s="146" t="s">
        <v>557</v>
      </c>
    </row>
    <row r="31" spans="1:18" ht="24" customHeight="1">
      <c r="A31" s="149"/>
      <c r="D31" s="1555" t="str">
        <f>入力欄!$B$14</f>
        <v>電話番号</v>
      </c>
      <c r="E31" s="1556"/>
      <c r="F31" s="1553" t="str">
        <f>入力欄!$D$14</f>
        <v>０００－１１１－２２２２</v>
      </c>
      <c r="G31" s="1553"/>
      <c r="H31" s="1553"/>
      <c r="I31" s="1554"/>
      <c r="J31" s="149"/>
      <c r="K31" s="662" t="s">
        <v>404</v>
      </c>
      <c r="L31" s="146" t="s">
        <v>558</v>
      </c>
    </row>
  </sheetData>
  <mergeCells count="40">
    <mergeCell ref="H2:I2"/>
    <mergeCell ref="P2:Q2"/>
    <mergeCell ref="B25:C25"/>
    <mergeCell ref="K23:L23"/>
    <mergeCell ref="O24:Q24"/>
    <mergeCell ref="M25:N25"/>
    <mergeCell ref="D25:E25"/>
    <mergeCell ref="D24:E24"/>
    <mergeCell ref="B24:C24"/>
    <mergeCell ref="J18:K18"/>
    <mergeCell ref="D23:E23"/>
    <mergeCell ref="A11:I11"/>
    <mergeCell ref="A16:B16"/>
    <mergeCell ref="H3:I3"/>
    <mergeCell ref="J11:R11"/>
    <mergeCell ref="J16:K16"/>
    <mergeCell ref="J27:R27"/>
    <mergeCell ref="F24:H24"/>
    <mergeCell ref="K24:L24"/>
    <mergeCell ref="M24:N24"/>
    <mergeCell ref="O23:Q23"/>
    <mergeCell ref="F25:H25"/>
    <mergeCell ref="K25:L25"/>
    <mergeCell ref="M23:N23"/>
    <mergeCell ref="O25:Q25"/>
    <mergeCell ref="F23:H23"/>
    <mergeCell ref="A18:B18"/>
    <mergeCell ref="A17:B17"/>
    <mergeCell ref="J17:K17"/>
    <mergeCell ref="B23:C23"/>
    <mergeCell ref="C16:F16"/>
    <mergeCell ref="J20:R20"/>
    <mergeCell ref="K22:L22"/>
    <mergeCell ref="A20:I20"/>
    <mergeCell ref="B22:C22"/>
    <mergeCell ref="G9:H9"/>
    <mergeCell ref="F30:I30"/>
    <mergeCell ref="F31:I31"/>
    <mergeCell ref="D31:E31"/>
    <mergeCell ref="D30:E30"/>
  </mergeCells>
  <phoneticPr fontId="2"/>
  <printOptions horizontalCentered="1" verticalCentered="1"/>
  <pageMargins left="0.98425196850393704" right="0.98425196850393704" top="0.98425196850393704" bottom="1.02" header="0.51181102362204722" footer="0.51181102362204722"/>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I51"/>
  <sheetViews>
    <sheetView view="pageBreakPreview" zoomScaleNormal="100" zoomScaleSheetLayoutView="100" workbookViewId="0">
      <selection activeCell="P10" sqref="P10"/>
    </sheetView>
  </sheetViews>
  <sheetFormatPr defaultColWidth="2.375" defaultRowHeight="13.5"/>
  <cols>
    <col min="1" max="16384" width="2.375" style="776"/>
  </cols>
  <sheetData>
    <row r="1" spans="1:35">
      <c r="A1" s="168" t="s">
        <v>2017</v>
      </c>
    </row>
    <row r="3" spans="1:35">
      <c r="Z3" s="792" t="s">
        <v>1108</v>
      </c>
      <c r="AA3" s="2518" t="s">
        <v>2203</v>
      </c>
      <c r="AB3" s="2518"/>
      <c r="AC3" s="2518"/>
      <c r="AD3" s="2518"/>
      <c r="AE3" s="2518"/>
      <c r="AF3" s="2518"/>
      <c r="AG3" s="2518"/>
      <c r="AH3" s="2518"/>
      <c r="AI3" s="2518"/>
    </row>
    <row r="4" spans="1:35">
      <c r="Z4" s="792"/>
      <c r="AB4" s="1066"/>
      <c r="AC4" s="1066"/>
      <c r="AD4" s="1066"/>
      <c r="AE4" s="1066"/>
      <c r="AF4" s="1066"/>
      <c r="AG4" s="1066"/>
      <c r="AH4" s="1066"/>
      <c r="AI4" s="1066"/>
    </row>
    <row r="6" spans="1:35">
      <c r="A6" s="776" t="s">
        <v>972</v>
      </c>
    </row>
    <row r="7" spans="1:35">
      <c r="E7" s="776" t="str">
        <f>+入力欄!U8</f>
        <v>沖縄県公営企業管理者</v>
      </c>
    </row>
    <row r="8" spans="1:35">
      <c r="E8" s="776" t="str">
        <f>+入力欄!U9</f>
        <v>企業局長 　宮城　力　　殿</v>
      </c>
      <c r="G8" s="793"/>
      <c r="H8" s="793"/>
      <c r="I8" s="793"/>
      <c r="J8" s="793"/>
      <c r="K8" s="793"/>
      <c r="L8" s="793"/>
      <c r="M8" s="793"/>
      <c r="N8" s="793"/>
      <c r="O8" s="793"/>
    </row>
    <row r="9" spans="1:35">
      <c r="G9" s="1067"/>
      <c r="H9" s="1067"/>
      <c r="I9" s="1067"/>
      <c r="J9" s="1067"/>
      <c r="K9" s="1067"/>
      <c r="L9" s="1067"/>
      <c r="M9" s="1067"/>
      <c r="N9" s="1067"/>
      <c r="O9" s="1067"/>
    </row>
    <row r="10" spans="1:35">
      <c r="T10" s="776" t="str">
        <f>+入力欄!M26</f>
        <v>沖縄県那覇市○○－○　○○ビル○階</v>
      </c>
    </row>
    <row r="11" spans="1:35">
      <c r="T11" s="776" t="str">
        <f>+入力欄!M27</f>
        <v>株式会社　○○建設</v>
      </c>
      <c r="Y11" s="793"/>
      <c r="Z11" s="793"/>
      <c r="AA11" s="793"/>
      <c r="AB11" s="793"/>
      <c r="AC11" s="793"/>
      <c r="AD11" s="793"/>
      <c r="AE11" s="793"/>
      <c r="AF11" s="793"/>
      <c r="AG11" s="793"/>
    </row>
    <row r="12" spans="1:35">
      <c r="T12" s="776" t="str">
        <f>+入力欄!M28</f>
        <v>代表取締役　△△　△△</v>
      </c>
    </row>
    <row r="14" spans="1:35" ht="30" customHeight="1">
      <c r="A14" s="2519" t="s">
        <v>1228</v>
      </c>
      <c r="B14" s="2519"/>
      <c r="C14" s="2519"/>
      <c r="D14" s="2519"/>
      <c r="E14" s="2519"/>
      <c r="F14" s="2519"/>
      <c r="G14" s="2519"/>
      <c r="H14" s="2519"/>
      <c r="I14" s="2519"/>
      <c r="J14" s="2519"/>
      <c r="K14" s="2519"/>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c r="AH14" s="2519"/>
      <c r="AI14" s="2519"/>
    </row>
    <row r="18" spans="1:35">
      <c r="A18" s="796" t="s">
        <v>2163</v>
      </c>
      <c r="B18" s="796"/>
      <c r="C18" s="796"/>
      <c r="D18" s="796"/>
      <c r="E18" s="796"/>
      <c r="F18" s="796"/>
      <c r="G18" s="796"/>
      <c r="H18" s="796"/>
      <c r="I18" s="796"/>
      <c r="J18" s="796"/>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6"/>
      <c r="AH18" s="796"/>
      <c r="AI18" s="796"/>
    </row>
    <row r="22" spans="1:35">
      <c r="A22" s="2517" t="s">
        <v>1227</v>
      </c>
      <c r="B22" s="2517"/>
      <c r="C22" s="2517"/>
      <c r="D22" s="2517"/>
      <c r="E22" s="2517"/>
      <c r="F22" s="2517"/>
      <c r="G22" s="2517"/>
      <c r="H22" s="2517"/>
      <c r="I22" s="2517"/>
      <c r="J22" s="2517"/>
      <c r="K22" s="2517"/>
      <c r="L22" s="2517"/>
      <c r="M22" s="2517"/>
      <c r="N22" s="2517"/>
      <c r="O22" s="2517"/>
      <c r="P22" s="2517"/>
      <c r="Q22" s="2517"/>
      <c r="R22" s="2517"/>
      <c r="S22" s="2517"/>
      <c r="T22" s="2517"/>
      <c r="U22" s="2517"/>
      <c r="V22" s="2517"/>
      <c r="W22" s="2517"/>
      <c r="X22" s="2517"/>
      <c r="Y22" s="2517"/>
      <c r="Z22" s="2517"/>
      <c r="AA22" s="2517"/>
      <c r="AB22" s="2517"/>
      <c r="AC22" s="2517"/>
      <c r="AD22" s="2517"/>
      <c r="AE22" s="2517"/>
      <c r="AF22" s="2517"/>
      <c r="AG22" s="2517"/>
      <c r="AH22" s="2517"/>
      <c r="AI22" s="2517"/>
    </row>
    <row r="24" spans="1:35">
      <c r="A24" s="2520" t="s">
        <v>1226</v>
      </c>
      <c r="B24" s="2521"/>
      <c r="C24" s="2521"/>
      <c r="D24" s="2521"/>
      <c r="E24" s="2521"/>
      <c r="F24" s="2521"/>
      <c r="G24" s="2521"/>
      <c r="H24" s="2522"/>
      <c r="I24" s="2523" t="str">
        <f>+入力欄!D16</f>
        <v>○○○○○○工事（Ｒ６－１)</v>
      </c>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5"/>
    </row>
    <row r="25" spans="1:35">
      <c r="A25" s="2520"/>
      <c r="B25" s="2521"/>
      <c r="C25" s="2521"/>
      <c r="D25" s="2521"/>
      <c r="E25" s="2521"/>
      <c r="F25" s="2521"/>
      <c r="G25" s="2521"/>
      <c r="H25" s="2522"/>
      <c r="I25" s="2523"/>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5"/>
    </row>
    <row r="26" spans="1:35">
      <c r="A26" s="2520" t="s">
        <v>1225</v>
      </c>
      <c r="B26" s="2521"/>
      <c r="C26" s="2521"/>
      <c r="D26" s="2521"/>
      <c r="E26" s="2521"/>
      <c r="F26" s="2521"/>
      <c r="G26" s="2521"/>
      <c r="H26" s="2522"/>
      <c r="I26" s="2526" t="str">
        <f>+入力欄!M18</f>
        <v>令和６年４月１日</v>
      </c>
      <c r="J26" s="2527"/>
      <c r="K26" s="2527"/>
      <c r="L26" s="2527"/>
      <c r="M26" s="2527"/>
      <c r="N26" s="2527"/>
      <c r="O26" s="2527"/>
      <c r="P26" s="2527"/>
      <c r="Q26" s="2527"/>
      <c r="R26" s="2527"/>
      <c r="S26" s="2527"/>
      <c r="T26" s="2527"/>
      <c r="U26" s="2527"/>
      <c r="V26" s="2527"/>
      <c r="W26" s="2527"/>
      <c r="X26" s="2527"/>
      <c r="Y26" s="2527"/>
      <c r="Z26" s="2527"/>
      <c r="AA26" s="2527"/>
      <c r="AB26" s="2527"/>
      <c r="AC26" s="2527"/>
      <c r="AD26" s="2527"/>
      <c r="AE26" s="2527"/>
      <c r="AF26" s="2527"/>
      <c r="AG26" s="2527"/>
      <c r="AH26" s="2527"/>
      <c r="AI26" s="2528"/>
    </row>
    <row r="27" spans="1:35">
      <c r="A27" s="2520"/>
      <c r="B27" s="2521"/>
      <c r="C27" s="2521"/>
      <c r="D27" s="2521"/>
      <c r="E27" s="2521"/>
      <c r="F27" s="2521"/>
      <c r="G27" s="2521"/>
      <c r="H27" s="2522"/>
      <c r="I27" s="2526"/>
      <c r="J27" s="2527"/>
      <c r="K27" s="2527"/>
      <c r="L27" s="2527"/>
      <c r="M27" s="2527"/>
      <c r="N27" s="2527"/>
      <c r="O27" s="2527"/>
      <c r="P27" s="2527"/>
      <c r="Q27" s="2527"/>
      <c r="R27" s="2527"/>
      <c r="S27" s="2527"/>
      <c r="T27" s="2527"/>
      <c r="U27" s="2527"/>
      <c r="V27" s="2527"/>
      <c r="W27" s="2527"/>
      <c r="X27" s="2527"/>
      <c r="Y27" s="2527"/>
      <c r="Z27" s="2527"/>
      <c r="AA27" s="2527"/>
      <c r="AB27" s="2527"/>
      <c r="AC27" s="2527"/>
      <c r="AD27" s="2527"/>
      <c r="AE27" s="2527"/>
      <c r="AF27" s="2527"/>
      <c r="AG27" s="2527"/>
      <c r="AH27" s="2527"/>
      <c r="AI27" s="2528"/>
    </row>
    <row r="28" spans="1:35" ht="15.75" customHeight="1">
      <c r="A28" s="2520" t="s">
        <v>1224</v>
      </c>
      <c r="B28" s="2521"/>
      <c r="C28" s="2521"/>
      <c r="D28" s="2521"/>
      <c r="E28" s="2521"/>
      <c r="F28" s="2521"/>
      <c r="G28" s="2521"/>
      <c r="H28" s="2522"/>
      <c r="I28" s="2529" t="s">
        <v>706</v>
      </c>
      <c r="J28" s="2530"/>
      <c r="K28" s="2530"/>
      <c r="L28" s="2530"/>
      <c r="M28" s="2530"/>
      <c r="N28" s="2530"/>
      <c r="O28" s="2531" t="str">
        <f>+入力欄!S21</f>
        <v>令和６年４月２日</v>
      </c>
      <c r="P28" s="2531"/>
      <c r="Q28" s="2531"/>
      <c r="R28" s="2531"/>
      <c r="S28" s="2531"/>
      <c r="T28" s="2531"/>
      <c r="U28" s="2531"/>
      <c r="V28" s="2531"/>
      <c r="W28" s="2531"/>
      <c r="X28" s="2531"/>
      <c r="Y28" s="2531"/>
      <c r="Z28" s="2531"/>
      <c r="AA28" s="2531"/>
      <c r="AB28" s="2531"/>
      <c r="AC28" s="2531"/>
      <c r="AD28" s="2531"/>
      <c r="AE28" s="2531"/>
      <c r="AF28" s="2531"/>
      <c r="AG28" s="2531"/>
      <c r="AH28" s="2531"/>
      <c r="AI28" s="2532"/>
    </row>
    <row r="29" spans="1:35" ht="15.75" customHeight="1">
      <c r="A29" s="2520"/>
      <c r="B29" s="2521"/>
      <c r="C29" s="2521"/>
      <c r="D29" s="2521"/>
      <c r="E29" s="2521"/>
      <c r="F29" s="2521"/>
      <c r="G29" s="2521"/>
      <c r="H29" s="2522"/>
      <c r="I29" s="2533" t="s">
        <v>705</v>
      </c>
      <c r="J29" s="2534"/>
      <c r="K29" s="2534"/>
      <c r="L29" s="2534"/>
      <c r="M29" s="2534"/>
      <c r="N29" s="2534"/>
      <c r="O29" s="2535" t="str">
        <f>+入力欄!S22</f>
        <v>令和６年９月３０日</v>
      </c>
      <c r="P29" s="2535"/>
      <c r="Q29" s="2535"/>
      <c r="R29" s="2535"/>
      <c r="S29" s="2535"/>
      <c r="T29" s="2535"/>
      <c r="U29" s="2535"/>
      <c r="V29" s="2535"/>
      <c r="W29" s="2535"/>
      <c r="X29" s="2535"/>
      <c r="Y29" s="2535"/>
      <c r="Z29" s="2535"/>
      <c r="AA29" s="2535"/>
      <c r="AB29" s="2535"/>
      <c r="AC29" s="2535"/>
      <c r="AD29" s="2535"/>
      <c r="AE29" s="2535"/>
      <c r="AF29" s="2535"/>
      <c r="AG29" s="2535"/>
      <c r="AH29" s="2535"/>
      <c r="AI29" s="2536"/>
    </row>
    <row r="30" spans="1:35" ht="15.75" customHeight="1">
      <c r="A30" s="2520" t="s">
        <v>1223</v>
      </c>
      <c r="B30" s="2521"/>
      <c r="C30" s="2521"/>
      <c r="D30" s="2521"/>
      <c r="E30" s="2521"/>
      <c r="F30" s="2521"/>
      <c r="G30" s="2521"/>
      <c r="H30" s="2522"/>
      <c r="I30" s="2529" t="s">
        <v>706</v>
      </c>
      <c r="J30" s="2530"/>
      <c r="K30" s="2530"/>
      <c r="L30" s="2530"/>
      <c r="M30" s="2530"/>
      <c r="N30" s="2530"/>
      <c r="O30" s="2538" t="str">
        <f>+O28</f>
        <v>令和６年４月２日</v>
      </c>
      <c r="P30" s="2538"/>
      <c r="Q30" s="2538"/>
      <c r="R30" s="2538"/>
      <c r="S30" s="2538"/>
      <c r="T30" s="2538"/>
      <c r="U30" s="2538"/>
      <c r="V30" s="2538"/>
      <c r="W30" s="2538"/>
      <c r="X30" s="2538"/>
      <c r="Y30" s="2538"/>
      <c r="Z30" s="2538"/>
      <c r="AA30" s="2538"/>
      <c r="AB30" s="2538"/>
      <c r="AC30" s="2538"/>
      <c r="AD30" s="2538"/>
      <c r="AE30" s="2538"/>
      <c r="AF30" s="2538"/>
      <c r="AG30" s="2538"/>
      <c r="AH30" s="2538"/>
      <c r="AI30" s="2539"/>
    </row>
    <row r="31" spans="1:35" ht="15.75" customHeight="1">
      <c r="A31" s="2520"/>
      <c r="B31" s="2521"/>
      <c r="C31" s="2521"/>
      <c r="D31" s="2521"/>
      <c r="E31" s="2521"/>
      <c r="F31" s="2521"/>
      <c r="G31" s="2521"/>
      <c r="H31" s="2522"/>
      <c r="I31" s="2533" t="s">
        <v>705</v>
      </c>
      <c r="J31" s="2534"/>
      <c r="K31" s="2534"/>
      <c r="L31" s="2534"/>
      <c r="M31" s="2534"/>
      <c r="N31" s="2534"/>
      <c r="O31" s="2540">
        <v>44520</v>
      </c>
      <c r="P31" s="2540"/>
      <c r="Q31" s="2540"/>
      <c r="R31" s="2540"/>
      <c r="S31" s="2540"/>
      <c r="T31" s="2540"/>
      <c r="U31" s="2540"/>
      <c r="V31" s="2540"/>
      <c r="W31" s="2540"/>
      <c r="X31" s="2540"/>
      <c r="Y31" s="2540"/>
      <c r="Z31" s="2540"/>
      <c r="AA31" s="2540"/>
      <c r="AB31" s="2540"/>
      <c r="AC31" s="2540"/>
      <c r="AD31" s="2540"/>
      <c r="AE31" s="2540"/>
      <c r="AF31" s="2540"/>
      <c r="AG31" s="2540"/>
      <c r="AH31" s="2540"/>
      <c r="AI31" s="2541"/>
    </row>
    <row r="32" spans="1:35">
      <c r="A32" s="2520" t="s">
        <v>1222</v>
      </c>
      <c r="B32" s="2521"/>
      <c r="C32" s="2521"/>
      <c r="D32" s="2521"/>
      <c r="E32" s="2521"/>
      <c r="F32" s="2521"/>
      <c r="G32" s="2521"/>
      <c r="H32" s="2522"/>
      <c r="I32" s="2542"/>
      <c r="J32" s="2543"/>
      <c r="K32" s="2543"/>
      <c r="L32" s="2543"/>
      <c r="M32" s="2543"/>
      <c r="N32" s="2543"/>
      <c r="O32" s="2543"/>
      <c r="P32" s="2543"/>
      <c r="Q32" s="2543"/>
      <c r="R32" s="2543"/>
      <c r="S32" s="2543"/>
      <c r="T32" s="2543"/>
      <c r="U32" s="2543"/>
      <c r="V32" s="2543"/>
      <c r="W32" s="2543"/>
      <c r="X32" s="2543"/>
      <c r="Y32" s="2543"/>
      <c r="Z32" s="2543"/>
      <c r="AA32" s="2543"/>
      <c r="AB32" s="2543"/>
      <c r="AC32" s="2543"/>
      <c r="AD32" s="2543"/>
      <c r="AE32" s="2543"/>
      <c r="AF32" s="2543"/>
      <c r="AG32" s="2543"/>
      <c r="AH32" s="2543"/>
      <c r="AI32" s="2544"/>
    </row>
    <row r="33" spans="1:35">
      <c r="A33" s="2520"/>
      <c r="B33" s="2521"/>
      <c r="C33" s="2521"/>
      <c r="D33" s="2521"/>
      <c r="E33" s="2521"/>
      <c r="F33" s="2521"/>
      <c r="G33" s="2521"/>
      <c r="H33" s="2522"/>
      <c r="I33" s="2545"/>
      <c r="J33" s="2546"/>
      <c r="K33" s="2546"/>
      <c r="L33" s="2546"/>
      <c r="M33" s="2546"/>
      <c r="N33" s="2546"/>
      <c r="O33" s="2546"/>
      <c r="P33" s="2546"/>
      <c r="Q33" s="2546"/>
      <c r="R33" s="2546"/>
      <c r="S33" s="2546"/>
      <c r="T33" s="2546"/>
      <c r="U33" s="2546"/>
      <c r="V33" s="2546"/>
      <c r="W33" s="2546"/>
      <c r="X33" s="2546"/>
      <c r="Y33" s="2546"/>
      <c r="Z33" s="2546"/>
      <c r="AA33" s="2546"/>
      <c r="AB33" s="2546"/>
      <c r="AC33" s="2546"/>
      <c r="AD33" s="2546"/>
      <c r="AE33" s="2546"/>
      <c r="AF33" s="2546"/>
      <c r="AG33" s="2546"/>
      <c r="AH33" s="2546"/>
      <c r="AI33" s="2547"/>
    </row>
    <row r="34" spans="1:35">
      <c r="A34" s="2520"/>
      <c r="B34" s="2521"/>
      <c r="C34" s="2521"/>
      <c r="D34" s="2521"/>
      <c r="E34" s="2521"/>
      <c r="F34" s="2521"/>
      <c r="G34" s="2521"/>
      <c r="H34" s="2522"/>
      <c r="I34" s="2545"/>
      <c r="J34" s="2546"/>
      <c r="K34" s="2546"/>
      <c r="L34" s="2546"/>
      <c r="M34" s="2546"/>
      <c r="N34" s="2546"/>
      <c r="O34" s="2546"/>
      <c r="P34" s="2546"/>
      <c r="Q34" s="2546"/>
      <c r="R34" s="2546"/>
      <c r="S34" s="2546"/>
      <c r="T34" s="2546"/>
      <c r="U34" s="2546"/>
      <c r="V34" s="2546"/>
      <c r="W34" s="2546"/>
      <c r="X34" s="2546"/>
      <c r="Y34" s="2546"/>
      <c r="Z34" s="2546"/>
      <c r="AA34" s="2546"/>
      <c r="AB34" s="2546"/>
      <c r="AC34" s="2546"/>
      <c r="AD34" s="2546"/>
      <c r="AE34" s="2546"/>
      <c r="AF34" s="2546"/>
      <c r="AG34" s="2546"/>
      <c r="AH34" s="2546"/>
      <c r="AI34" s="2547"/>
    </row>
    <row r="35" spans="1:35">
      <c r="A35" s="2520"/>
      <c r="B35" s="2521"/>
      <c r="C35" s="2521"/>
      <c r="D35" s="2521"/>
      <c r="E35" s="2521"/>
      <c r="F35" s="2521"/>
      <c r="G35" s="2521"/>
      <c r="H35" s="2522"/>
      <c r="I35" s="2545"/>
      <c r="J35" s="2546"/>
      <c r="K35" s="2546"/>
      <c r="L35" s="2546"/>
      <c r="M35" s="2546"/>
      <c r="N35" s="2546"/>
      <c r="O35" s="2546"/>
      <c r="P35" s="2546"/>
      <c r="Q35" s="2546"/>
      <c r="R35" s="2546"/>
      <c r="S35" s="2546"/>
      <c r="T35" s="2546"/>
      <c r="U35" s="2546"/>
      <c r="V35" s="2546"/>
      <c r="W35" s="2546"/>
      <c r="X35" s="2546"/>
      <c r="Y35" s="2546"/>
      <c r="Z35" s="2546"/>
      <c r="AA35" s="2546"/>
      <c r="AB35" s="2546"/>
      <c r="AC35" s="2546"/>
      <c r="AD35" s="2546"/>
      <c r="AE35" s="2546"/>
      <c r="AF35" s="2546"/>
      <c r="AG35" s="2546"/>
      <c r="AH35" s="2546"/>
      <c r="AI35" s="2547"/>
    </row>
    <row r="36" spans="1:35">
      <c r="A36" s="2520"/>
      <c r="B36" s="2521"/>
      <c r="C36" s="2521"/>
      <c r="D36" s="2521"/>
      <c r="E36" s="2521"/>
      <c r="F36" s="2521"/>
      <c r="G36" s="2521"/>
      <c r="H36" s="2522"/>
      <c r="I36" s="2545"/>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7"/>
    </row>
    <row r="37" spans="1:35">
      <c r="A37" s="2520"/>
      <c r="B37" s="2521"/>
      <c r="C37" s="2521"/>
      <c r="D37" s="2521"/>
      <c r="E37" s="2521"/>
      <c r="F37" s="2521"/>
      <c r="G37" s="2521"/>
      <c r="H37" s="2522"/>
      <c r="I37" s="2545"/>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7"/>
    </row>
    <row r="38" spans="1:35">
      <c r="A38" s="2520"/>
      <c r="B38" s="2521"/>
      <c r="C38" s="2521"/>
      <c r="D38" s="2521"/>
      <c r="E38" s="2521"/>
      <c r="F38" s="2521"/>
      <c r="G38" s="2521"/>
      <c r="H38" s="2522"/>
      <c r="I38" s="2545"/>
      <c r="J38" s="2546"/>
      <c r="K38" s="2546"/>
      <c r="L38" s="2546"/>
      <c r="M38" s="2546"/>
      <c r="N38" s="2546"/>
      <c r="O38" s="2546"/>
      <c r="P38" s="2546"/>
      <c r="Q38" s="2546"/>
      <c r="R38" s="2546"/>
      <c r="S38" s="2546"/>
      <c r="T38" s="2546"/>
      <c r="U38" s="2546"/>
      <c r="V38" s="2546"/>
      <c r="W38" s="2546"/>
      <c r="X38" s="2546"/>
      <c r="Y38" s="2546"/>
      <c r="Z38" s="2546"/>
      <c r="AA38" s="2546"/>
      <c r="AB38" s="2546"/>
      <c r="AC38" s="2546"/>
      <c r="AD38" s="2546"/>
      <c r="AE38" s="2546"/>
      <c r="AF38" s="2546"/>
      <c r="AG38" s="2546"/>
      <c r="AH38" s="2546"/>
      <c r="AI38" s="2547"/>
    </row>
    <row r="39" spans="1:35">
      <c r="A39" s="2520"/>
      <c r="B39" s="2521"/>
      <c r="C39" s="2521"/>
      <c r="D39" s="2521"/>
      <c r="E39" s="2521"/>
      <c r="F39" s="2521"/>
      <c r="G39" s="2521"/>
      <c r="H39" s="2522"/>
      <c r="I39" s="2545"/>
      <c r="J39" s="2546"/>
      <c r="K39" s="2546"/>
      <c r="L39" s="2546"/>
      <c r="M39" s="2546"/>
      <c r="N39" s="2546"/>
      <c r="O39" s="2546"/>
      <c r="P39" s="2546"/>
      <c r="Q39" s="2546"/>
      <c r="R39" s="2546"/>
      <c r="S39" s="2546"/>
      <c r="T39" s="2546"/>
      <c r="U39" s="2546"/>
      <c r="V39" s="2546"/>
      <c r="W39" s="2546"/>
      <c r="X39" s="2546"/>
      <c r="Y39" s="2546"/>
      <c r="Z39" s="2546"/>
      <c r="AA39" s="2546"/>
      <c r="AB39" s="2546"/>
      <c r="AC39" s="2546"/>
      <c r="AD39" s="2546"/>
      <c r="AE39" s="2546"/>
      <c r="AF39" s="2546"/>
      <c r="AG39" s="2546"/>
      <c r="AH39" s="2546"/>
      <c r="AI39" s="2547"/>
    </row>
    <row r="40" spans="1:35">
      <c r="A40" s="2520"/>
      <c r="B40" s="2521"/>
      <c r="C40" s="2521"/>
      <c r="D40" s="2521"/>
      <c r="E40" s="2521"/>
      <c r="F40" s="2521"/>
      <c r="G40" s="2521"/>
      <c r="H40" s="2522"/>
      <c r="I40" s="2548"/>
      <c r="J40" s="2549"/>
      <c r="K40" s="2549"/>
      <c r="L40" s="2549"/>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50"/>
    </row>
    <row r="42" spans="1:35">
      <c r="A42" s="802"/>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row>
    <row r="44" spans="1:35">
      <c r="B44" s="1068" t="s">
        <v>697</v>
      </c>
    </row>
    <row r="45" spans="1:35">
      <c r="B45" s="1068"/>
      <c r="C45" s="1069"/>
      <c r="D45" s="776">
        <v>1</v>
      </c>
      <c r="E45" s="776" t="s">
        <v>1221</v>
      </c>
    </row>
    <row r="46" spans="1:35">
      <c r="B46" s="1068"/>
      <c r="E46" s="776" t="s">
        <v>1220</v>
      </c>
      <c r="F46" s="2537" t="s">
        <v>1219</v>
      </c>
      <c r="G46" s="2537"/>
      <c r="H46" s="2537"/>
      <c r="I46" s="2537"/>
      <c r="J46" s="2537"/>
      <c r="K46" s="2537"/>
      <c r="L46" s="2537"/>
      <c r="M46" s="2537"/>
      <c r="N46" s="2537"/>
      <c r="O46" s="2537"/>
      <c r="P46" s="2537"/>
      <c r="Q46" s="2537"/>
      <c r="R46" s="2537"/>
      <c r="S46" s="2537"/>
      <c r="T46" s="2537"/>
      <c r="U46" s="2537"/>
      <c r="V46" s="2537"/>
      <c r="W46" s="2537"/>
      <c r="X46" s="2537"/>
      <c r="Y46" s="2537"/>
      <c r="Z46" s="2537"/>
      <c r="AA46" s="2537"/>
      <c r="AB46" s="2537"/>
      <c r="AC46" s="2537"/>
      <c r="AD46" s="2537"/>
      <c r="AE46" s="2537"/>
      <c r="AF46" s="2537"/>
      <c r="AG46" s="2537"/>
    </row>
    <row r="47" spans="1:35">
      <c r="B47" s="1068"/>
      <c r="F47" s="2537"/>
      <c r="G47" s="2537"/>
      <c r="H47" s="2537"/>
      <c r="I47" s="2537"/>
      <c r="J47" s="2537"/>
      <c r="K47" s="2537"/>
      <c r="L47" s="2537"/>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row>
    <row r="48" spans="1:35">
      <c r="B48" s="1068"/>
      <c r="E48" s="776" t="s">
        <v>1218</v>
      </c>
      <c r="F48" s="2537" t="s">
        <v>1217</v>
      </c>
      <c r="G48" s="2537"/>
      <c r="H48" s="2537"/>
      <c r="I48" s="2537"/>
      <c r="J48" s="2537"/>
      <c r="K48" s="2537"/>
      <c r="L48" s="2537"/>
      <c r="M48" s="2537"/>
      <c r="N48" s="2537"/>
      <c r="O48" s="2537"/>
      <c r="P48" s="2537"/>
      <c r="Q48" s="2537"/>
      <c r="R48" s="2537"/>
      <c r="S48" s="2537"/>
      <c r="T48" s="2537"/>
      <c r="U48" s="2537"/>
      <c r="V48" s="2537"/>
      <c r="W48" s="2537"/>
      <c r="X48" s="2537"/>
      <c r="Y48" s="2537"/>
      <c r="Z48" s="2537"/>
      <c r="AA48" s="2537"/>
      <c r="AB48" s="2537"/>
      <c r="AC48" s="2537"/>
      <c r="AD48" s="2537"/>
      <c r="AE48" s="2537"/>
      <c r="AF48" s="2537"/>
      <c r="AG48" s="2537"/>
    </row>
    <row r="49" spans="2:33">
      <c r="B49" s="1068"/>
      <c r="F49" s="2537"/>
      <c r="G49" s="2537"/>
      <c r="H49" s="2537"/>
      <c r="I49" s="2537"/>
      <c r="J49" s="2537"/>
      <c r="K49" s="2537"/>
      <c r="L49" s="2537"/>
      <c r="M49" s="2537"/>
      <c r="N49" s="2537"/>
      <c r="O49" s="2537"/>
      <c r="P49" s="2537"/>
      <c r="Q49" s="2537"/>
      <c r="R49" s="2537"/>
      <c r="S49" s="2537"/>
      <c r="T49" s="2537"/>
      <c r="U49" s="2537"/>
      <c r="V49" s="2537"/>
      <c r="W49" s="2537"/>
      <c r="X49" s="2537"/>
      <c r="Y49" s="2537"/>
      <c r="Z49" s="2537"/>
      <c r="AA49" s="2537"/>
      <c r="AB49" s="2537"/>
      <c r="AC49" s="2537"/>
      <c r="AD49" s="2537"/>
      <c r="AE49" s="2537"/>
      <c r="AF49" s="2537"/>
      <c r="AG49" s="2537"/>
    </row>
    <row r="50" spans="2:33">
      <c r="B50" s="1068"/>
      <c r="E50" s="776" t="s">
        <v>1216</v>
      </c>
      <c r="F50" s="776" t="s">
        <v>1215</v>
      </c>
    </row>
    <row r="51" spans="2:33">
      <c r="B51" s="1068"/>
      <c r="D51" s="776">
        <v>2</v>
      </c>
      <c r="E51" s="776" t="s">
        <v>1214</v>
      </c>
    </row>
  </sheetData>
  <mergeCells count="21">
    <mergeCell ref="F46:AG47"/>
    <mergeCell ref="F48:AG49"/>
    <mergeCell ref="A30:H31"/>
    <mergeCell ref="I30:N30"/>
    <mergeCell ref="O30:AI30"/>
    <mergeCell ref="I31:N31"/>
    <mergeCell ref="O31:AI31"/>
    <mergeCell ref="A32:H40"/>
    <mergeCell ref="I32:AI40"/>
    <mergeCell ref="A26:H27"/>
    <mergeCell ref="I26:AI27"/>
    <mergeCell ref="A28:H29"/>
    <mergeCell ref="I28:N28"/>
    <mergeCell ref="O28:AI28"/>
    <mergeCell ref="I29:N29"/>
    <mergeCell ref="O29:AI29"/>
    <mergeCell ref="A22:AI22"/>
    <mergeCell ref="AA3:AI3"/>
    <mergeCell ref="A14:AI14"/>
    <mergeCell ref="A24:H25"/>
    <mergeCell ref="I24:AI25"/>
  </mergeCells>
  <phoneticPr fontId="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P38"/>
  <sheetViews>
    <sheetView view="pageBreakPreview" zoomScaleNormal="100" zoomScaleSheetLayoutView="100" workbookViewId="0">
      <selection activeCell="F6" sqref="F6"/>
    </sheetView>
  </sheetViews>
  <sheetFormatPr defaultColWidth="10.125" defaultRowHeight="24" customHeight="1"/>
  <cols>
    <col min="1" max="16384" width="10.125" style="1344"/>
  </cols>
  <sheetData>
    <row r="1" spans="1:16" s="1351" customFormat="1" ht="24" customHeight="1">
      <c r="A1" s="1351" t="s">
        <v>2164</v>
      </c>
      <c r="I1" s="1351" t="str">
        <f>A1</f>
        <v>第28号様式（建設工事請負契約約款第23条関係）</v>
      </c>
      <c r="P1" s="1352" t="s">
        <v>398</v>
      </c>
    </row>
    <row r="2" spans="1:16" s="1351" customFormat="1" ht="24" customHeight="1">
      <c r="G2" s="2506" t="s">
        <v>1893</v>
      </c>
      <c r="H2" s="2506"/>
      <c r="O2" s="2506" t="s">
        <v>1893</v>
      </c>
      <c r="P2" s="2506"/>
    </row>
    <row r="3" spans="1:16" ht="24" customHeight="1">
      <c r="F3" s="1369"/>
      <c r="G3" s="2506" t="s">
        <v>1752</v>
      </c>
      <c r="H3" s="2506"/>
      <c r="P3" s="1358" t="s">
        <v>1799</v>
      </c>
    </row>
    <row r="4" spans="1:16" ht="24" customHeight="1">
      <c r="A4" s="1358" t="s">
        <v>614</v>
      </c>
      <c r="B4" s="1370" t="s">
        <v>417</v>
      </c>
      <c r="C4" s="1344" t="str">
        <f>+入力欄!T26</f>
        <v>沖縄県那覇市○○－○　○○ビル○階</v>
      </c>
      <c r="I4" s="1358" t="s">
        <v>614</v>
      </c>
      <c r="J4" s="1356" t="s">
        <v>417</v>
      </c>
      <c r="K4" s="1357" t="s">
        <v>400</v>
      </c>
    </row>
    <row r="5" spans="1:16" ht="24" customHeight="1">
      <c r="B5" s="1370" t="s">
        <v>418</v>
      </c>
      <c r="C5" s="1344" t="str">
        <f>+入力欄!T27</f>
        <v>株式会社　○○建設</v>
      </c>
      <c r="J5" s="1356" t="s">
        <v>418</v>
      </c>
      <c r="K5" s="1357" t="s">
        <v>399</v>
      </c>
    </row>
    <row r="6" spans="1:16" ht="24" customHeight="1">
      <c r="B6" s="1370" t="s">
        <v>419</v>
      </c>
      <c r="C6" s="1344" t="str">
        <f>+入力欄!T28</f>
        <v>代表取締役　△△　△△　殿</v>
      </c>
      <c r="J6" s="1356" t="s">
        <v>419</v>
      </c>
      <c r="K6" s="1357" t="s">
        <v>460</v>
      </c>
    </row>
    <row r="7" spans="1:16" s="1450" customFormat="1" ht="24" customHeight="1">
      <c r="B7" s="1449"/>
      <c r="F7" s="1460" t="str">
        <f>+入力欄!$M$6</f>
        <v>沖縄県公営企業管理者</v>
      </c>
      <c r="J7" s="1453"/>
      <c r="K7" s="1451"/>
    </row>
    <row r="8" spans="1:16" ht="24" customHeight="1">
      <c r="F8" s="1460" t="str">
        <f>+入力欄!$M$7</f>
        <v xml:space="preserve">企業局長 　宮城　力 　印 </v>
      </c>
      <c r="G8" s="1358"/>
      <c r="P8" s="1359" t="s">
        <v>2209</v>
      </c>
    </row>
    <row r="10" spans="1:16" ht="24" customHeight="1">
      <c r="A10" s="2509" t="s">
        <v>589</v>
      </c>
      <c r="B10" s="2509"/>
      <c r="C10" s="2509"/>
      <c r="D10" s="2509"/>
      <c r="E10" s="2509"/>
      <c r="F10" s="2509"/>
      <c r="G10" s="2509"/>
      <c r="H10" s="2509"/>
      <c r="I10" s="2509" t="s">
        <v>589</v>
      </c>
      <c r="J10" s="2509"/>
      <c r="K10" s="2509"/>
      <c r="L10" s="2509"/>
      <c r="M10" s="2509"/>
      <c r="N10" s="2509"/>
      <c r="O10" s="2509"/>
      <c r="P10" s="2509"/>
    </row>
    <row r="12" spans="1:16" ht="24" customHeight="1">
      <c r="A12" s="1354" t="str">
        <f>+入力欄!M18&amp;"付で契約した次の工事について、建設工事請負契約書第23条"</f>
        <v>令和６年４月１日付で契約した次の工事について、建設工事請負契約書第23条</v>
      </c>
      <c r="I12" s="1354" t="s">
        <v>2165</v>
      </c>
    </row>
    <row r="13" spans="1:16" ht="24" customHeight="1">
      <c r="A13" s="2553" t="s">
        <v>1023</v>
      </c>
      <c r="B13" s="2553"/>
      <c r="C13" s="2553"/>
      <c r="D13" s="2553"/>
      <c r="E13" s="2553"/>
      <c r="F13" s="2553"/>
      <c r="G13" s="2553"/>
      <c r="I13" s="1357" t="s">
        <v>549</v>
      </c>
    </row>
    <row r="15" spans="1:16" ht="24" customHeight="1">
      <c r="B15" s="1360" t="s">
        <v>64</v>
      </c>
      <c r="C15" s="1361" t="str">
        <f>+入力欄!$D$16</f>
        <v>○○○○○○工事（Ｒ６－１)</v>
      </c>
      <c r="D15" s="1361"/>
      <c r="E15" s="1361"/>
      <c r="F15" s="1361"/>
      <c r="G15" s="1361"/>
      <c r="J15" s="1360" t="s">
        <v>64</v>
      </c>
      <c r="K15" s="1362" t="s">
        <v>532</v>
      </c>
      <c r="L15" s="1361"/>
      <c r="M15" s="1361"/>
      <c r="N15" s="1361"/>
      <c r="O15" s="1361"/>
    </row>
    <row r="17" spans="1:13" ht="24" customHeight="1">
      <c r="C17" s="1357"/>
      <c r="D17" s="2507" t="s">
        <v>113</v>
      </c>
      <c r="E17" s="2507"/>
      <c r="K17" s="1357"/>
      <c r="L17" s="2507" t="s">
        <v>113</v>
      </c>
      <c r="M17" s="2507"/>
    </row>
    <row r="18" spans="1:13" ht="24" customHeight="1">
      <c r="A18" s="1373" t="s">
        <v>6</v>
      </c>
      <c r="B18" s="2551" t="s">
        <v>251</v>
      </c>
      <c r="C18" s="2551"/>
      <c r="D18" s="1374" t="str">
        <f>+入力欄!M21</f>
        <v>自　令和６年４月２日</v>
      </c>
      <c r="I18" s="1373" t="s">
        <v>6</v>
      </c>
      <c r="J18" s="2551" t="s">
        <v>251</v>
      </c>
      <c r="K18" s="2551"/>
      <c r="L18" s="1374" t="s">
        <v>1800</v>
      </c>
    </row>
    <row r="19" spans="1:13" ht="24" customHeight="1">
      <c r="A19" s="1373"/>
      <c r="B19" s="1375"/>
      <c r="C19" s="1375"/>
      <c r="D19" s="1374" t="str">
        <f>+入力欄!M22</f>
        <v>至　令和６年９月３０日</v>
      </c>
      <c r="I19" s="1373"/>
      <c r="J19" s="1375"/>
      <c r="K19" s="1375"/>
      <c r="L19" s="1374" t="s">
        <v>1783</v>
      </c>
    </row>
    <row r="20" spans="1:13" ht="24" customHeight="1">
      <c r="A20" s="1373" t="s">
        <v>8</v>
      </c>
      <c r="B20" s="2551" t="s">
        <v>252</v>
      </c>
      <c r="C20" s="2551"/>
      <c r="D20" s="1374" t="str">
        <f>+D18</f>
        <v>自　令和６年４月２日</v>
      </c>
      <c r="I20" s="1373" t="s">
        <v>8</v>
      </c>
      <c r="J20" s="2551" t="s">
        <v>252</v>
      </c>
      <c r="K20" s="2551"/>
      <c r="L20" s="1374" t="s">
        <v>1800</v>
      </c>
    </row>
    <row r="21" spans="1:13" ht="24" customHeight="1">
      <c r="A21" s="1373"/>
      <c r="B21" s="1375"/>
      <c r="C21" s="1375"/>
      <c r="D21" s="2552">
        <v>45534</v>
      </c>
      <c r="E21" s="2552"/>
      <c r="F21" s="2552"/>
      <c r="I21" s="1373"/>
      <c r="J21" s="1375"/>
      <c r="K21" s="1375"/>
      <c r="L21" s="1374" t="s">
        <v>1783</v>
      </c>
    </row>
    <row r="22" spans="1:13" ht="24" customHeight="1">
      <c r="A22" s="1373" t="s">
        <v>10</v>
      </c>
      <c r="B22" s="2551" t="s">
        <v>253</v>
      </c>
      <c r="C22" s="2551"/>
      <c r="D22" s="1374"/>
      <c r="I22" s="1373" t="s">
        <v>10</v>
      </c>
      <c r="J22" s="2551" t="s">
        <v>253</v>
      </c>
      <c r="K22" s="2551"/>
      <c r="L22" s="1374"/>
    </row>
    <row r="23" spans="1:13" ht="24" customHeight="1">
      <c r="A23" s="1376"/>
      <c r="B23" s="1374"/>
      <c r="C23" s="1374"/>
      <c r="D23" s="1374"/>
      <c r="I23" s="1376"/>
      <c r="J23" s="1377" t="s">
        <v>488</v>
      </c>
      <c r="K23" s="1374"/>
      <c r="L23" s="1374"/>
    </row>
    <row r="24" spans="1:13" ht="24" customHeight="1">
      <c r="A24" s="1376"/>
      <c r="B24" s="1374"/>
      <c r="C24" s="1374"/>
      <c r="D24" s="1374"/>
      <c r="I24" s="1376"/>
      <c r="J24" s="1378" t="s">
        <v>489</v>
      </c>
      <c r="K24" s="1374"/>
      <c r="L24" s="1374"/>
    </row>
    <row r="25" spans="1:13" ht="24" customHeight="1">
      <c r="A25" s="1376"/>
      <c r="B25" s="1374"/>
      <c r="C25" s="1374"/>
      <c r="D25" s="1374"/>
      <c r="I25" s="1376"/>
      <c r="J25" s="1374"/>
      <c r="K25" s="1374"/>
      <c r="L25" s="1374"/>
    </row>
    <row r="26" spans="1:13" ht="24" customHeight="1">
      <c r="A26" s="1376"/>
      <c r="B26" s="1374"/>
      <c r="C26" s="1374"/>
      <c r="D26" s="1374"/>
      <c r="I26" s="1376"/>
      <c r="J26" s="1374"/>
      <c r="K26" s="1374"/>
      <c r="L26" s="1374"/>
    </row>
    <row r="27" spans="1:13" ht="24" customHeight="1">
      <c r="B27" s="1374"/>
      <c r="C27" s="1374"/>
      <c r="D27" s="1374"/>
      <c r="I27" s="1376"/>
      <c r="J27" s="1374"/>
      <c r="K27" s="1374"/>
      <c r="L27" s="1374"/>
    </row>
    <row r="28" spans="1:13" ht="24" customHeight="1">
      <c r="A28" s="1376"/>
      <c r="B28" s="1374"/>
      <c r="C28" s="1374"/>
      <c r="D28" s="1374"/>
      <c r="I28" s="1376"/>
      <c r="J28" s="1374"/>
      <c r="K28" s="1374"/>
      <c r="L28" s="1374"/>
    </row>
    <row r="29" spans="1:13" ht="24" customHeight="1">
      <c r="A29" s="1374"/>
      <c r="B29" s="1374"/>
      <c r="C29" s="150"/>
      <c r="D29" s="150"/>
      <c r="E29" s="1417"/>
      <c r="F29" s="1417"/>
      <c r="G29" s="1417"/>
      <c r="H29" s="1417"/>
      <c r="I29" s="1374"/>
      <c r="J29" s="1374"/>
      <c r="K29" s="1374"/>
      <c r="L29" s="1374"/>
    </row>
    <row r="30" spans="1:13" ht="24" customHeight="1">
      <c r="A30" s="1354"/>
      <c r="B30" s="1374"/>
      <c r="C30" s="150"/>
      <c r="D30" s="150"/>
      <c r="E30" s="1417"/>
      <c r="F30" s="1417"/>
      <c r="G30" s="1417"/>
      <c r="H30" s="1417"/>
      <c r="I30" s="1354"/>
      <c r="J30" s="1374"/>
      <c r="K30" s="1374"/>
      <c r="L30" s="1374"/>
    </row>
    <row r="31" spans="1:13" ht="24" customHeight="1">
      <c r="A31" s="1377"/>
      <c r="B31" s="1374"/>
      <c r="C31" s="150"/>
      <c r="D31" s="150"/>
      <c r="E31" s="1417"/>
      <c r="F31" s="1417"/>
      <c r="G31" s="1417"/>
      <c r="H31" s="1417"/>
      <c r="I31" s="1377"/>
      <c r="J31" s="1374"/>
      <c r="K31" s="1374"/>
      <c r="L31" s="1374"/>
    </row>
    <row r="32" spans="1:13" ht="24" customHeight="1">
      <c r="B32" s="1374"/>
      <c r="C32" s="150"/>
      <c r="D32" s="150"/>
      <c r="E32" s="1417"/>
      <c r="F32" s="1417"/>
      <c r="G32" s="1417"/>
      <c r="H32" s="1417"/>
      <c r="I32" s="1374" t="s">
        <v>261</v>
      </c>
      <c r="J32" s="1374"/>
      <c r="K32" s="1374"/>
      <c r="L32" s="1374"/>
    </row>
    <row r="33" spans="1:9" ht="24" customHeight="1">
      <c r="A33" s="1374" t="s">
        <v>261</v>
      </c>
      <c r="B33" s="1374"/>
      <c r="C33" s="1374"/>
      <c r="D33" s="1374"/>
    </row>
    <row r="34" spans="1:9" ht="24" customHeight="1">
      <c r="A34" s="1374"/>
      <c r="B34" s="1374"/>
      <c r="C34" s="1374"/>
      <c r="D34" s="1374"/>
      <c r="I34" s="1357" t="s">
        <v>1024</v>
      </c>
    </row>
    <row r="35" spans="1:9" ht="24" customHeight="1">
      <c r="A35" s="1374"/>
      <c r="B35" s="1374"/>
      <c r="C35" s="1374"/>
      <c r="D35" s="1374"/>
      <c r="I35" s="1357" t="s">
        <v>1046</v>
      </c>
    </row>
    <row r="36" spans="1:9" ht="24" customHeight="1">
      <c r="A36" s="1374"/>
      <c r="B36" s="1374"/>
      <c r="C36" s="1374"/>
      <c r="D36" s="1374"/>
      <c r="I36" s="1357" t="s">
        <v>1047</v>
      </c>
    </row>
    <row r="37" spans="1:9" ht="24" customHeight="1">
      <c r="A37" s="1374"/>
      <c r="B37" s="1374"/>
      <c r="C37" s="1374"/>
      <c r="D37" s="1374"/>
    </row>
    <row r="38" spans="1:9" ht="24" customHeight="1">
      <c r="A38" s="1374"/>
      <c r="B38" s="1374"/>
      <c r="C38" s="1374"/>
      <c r="D38" s="1374"/>
    </row>
  </sheetData>
  <mergeCells count="15">
    <mergeCell ref="G2:H2"/>
    <mergeCell ref="G3:H3"/>
    <mergeCell ref="O2:P2"/>
    <mergeCell ref="B22:C22"/>
    <mergeCell ref="L17:M17"/>
    <mergeCell ref="J18:K18"/>
    <mergeCell ref="J20:K20"/>
    <mergeCell ref="J22:K22"/>
    <mergeCell ref="D21:F21"/>
    <mergeCell ref="B20:C20"/>
    <mergeCell ref="A10:H10"/>
    <mergeCell ref="I10:P10"/>
    <mergeCell ref="D17:E17"/>
    <mergeCell ref="B18:C18"/>
    <mergeCell ref="A13:G13"/>
  </mergeCells>
  <phoneticPr fontId="2"/>
  <dataValidations count="1">
    <dataValidation type="list" allowBlank="1" showInputMessage="1" showErrorMessage="1" sqref="A13:G13">
      <formula1>$I$34:$I$36</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P41"/>
  <sheetViews>
    <sheetView view="pageBreakPreview" zoomScaleNormal="100" zoomScaleSheetLayoutView="100" workbookViewId="0">
      <selection activeCell="F8" sqref="F8:H8"/>
    </sheetView>
  </sheetViews>
  <sheetFormatPr defaultColWidth="10.125" defaultRowHeight="24" customHeight="1"/>
  <cols>
    <col min="1" max="16384" width="10.125" style="1344"/>
  </cols>
  <sheetData>
    <row r="1" spans="1:16" s="1351" customFormat="1" ht="24" customHeight="1">
      <c r="A1" s="1351" t="s">
        <v>2166</v>
      </c>
      <c r="I1" s="1351" t="str">
        <f>A1</f>
        <v>第29号様式（建設工事請負契約約款第24条、第25条、第26条、第31条関係）</v>
      </c>
      <c r="P1" s="1352" t="s">
        <v>398</v>
      </c>
    </row>
    <row r="2" spans="1:16" s="1351" customFormat="1" ht="24" customHeight="1">
      <c r="O2" s="2506" t="s">
        <v>1893</v>
      </c>
      <c r="P2" s="2506"/>
    </row>
    <row r="3" spans="1:16" ht="24" customHeight="1">
      <c r="F3" s="2557" t="s">
        <v>1751</v>
      </c>
      <c r="G3" s="2557"/>
      <c r="H3" s="2557"/>
      <c r="I3" s="1344" t="s">
        <v>1026</v>
      </c>
      <c r="P3" s="1358" t="s">
        <v>1799</v>
      </c>
    </row>
    <row r="4" spans="1:16" ht="24" customHeight="1">
      <c r="A4" s="1354" t="str">
        <f>+IF($I$4=$I$40,入力欄!U9,"住　所　"&amp;入力欄!T26)</f>
        <v>住　所　沖縄県那覇市○○－○　○○ビル○階</v>
      </c>
      <c r="I4" s="1355" t="s">
        <v>1028</v>
      </c>
      <c r="J4" s="1356" t="s">
        <v>417</v>
      </c>
      <c r="K4" s="1357" t="s">
        <v>400</v>
      </c>
    </row>
    <row r="5" spans="1:16" ht="24" customHeight="1">
      <c r="A5" s="1354" t="str">
        <f>+IF($I$4=$I$40,"","商　号　"&amp;入力欄!T27)</f>
        <v>商　号　株式会社　○○建設</v>
      </c>
      <c r="J5" s="1356" t="s">
        <v>418</v>
      </c>
      <c r="K5" s="1357" t="s">
        <v>399</v>
      </c>
    </row>
    <row r="6" spans="1:16" ht="24" customHeight="1">
      <c r="A6" s="1354" t="str">
        <f>+IF($I$4=$I$40,"","氏　名　"&amp;入力欄!T28)</f>
        <v>氏　名　代表取締役　△△　△△　殿</v>
      </c>
      <c r="E6" s="2558" t="str">
        <f>+IF($I$4=$I$40,"住所　"&amp;入力欄!M26,"")</f>
        <v/>
      </c>
      <c r="F6" s="2558"/>
      <c r="G6" s="2558"/>
      <c r="H6" s="2558"/>
      <c r="J6" s="1356" t="s">
        <v>419</v>
      </c>
      <c r="K6" s="1357" t="s">
        <v>460</v>
      </c>
    </row>
    <row r="7" spans="1:16" ht="24" customHeight="1">
      <c r="F7" s="2559" t="str">
        <f>+IF($I$4=$I$40,"氏名　"&amp;入力欄!M27,入力欄!M6)</f>
        <v>沖縄県公営企業管理者</v>
      </c>
      <c r="G7" s="2559"/>
      <c r="H7" s="2559"/>
      <c r="P7" s="1359" t="s">
        <v>2209</v>
      </c>
    </row>
    <row r="8" spans="1:16" ht="24" customHeight="1">
      <c r="F8" s="2559" t="str">
        <f>+IF($I$4=$I$40,"氏名　"&amp;入力欄!M28,入力欄!M7)</f>
        <v xml:space="preserve">企業局長 　宮城　力 　印 </v>
      </c>
      <c r="G8" s="2559"/>
      <c r="H8" s="2559"/>
    </row>
    <row r="9" spans="1:16" ht="24" customHeight="1">
      <c r="E9" s="1365"/>
      <c r="F9" s="1365"/>
      <c r="G9" s="1365"/>
      <c r="H9" s="1365"/>
    </row>
    <row r="11" spans="1:16" ht="24" customHeight="1">
      <c r="A11" s="2509" t="s">
        <v>590</v>
      </c>
      <c r="B11" s="2509"/>
      <c r="C11" s="2509"/>
      <c r="D11" s="2509"/>
      <c r="E11" s="2509"/>
      <c r="F11" s="2509"/>
      <c r="G11" s="2509"/>
      <c r="H11" s="2509"/>
      <c r="I11" s="2509" t="s">
        <v>590</v>
      </c>
      <c r="J11" s="2509"/>
      <c r="K11" s="2509"/>
      <c r="L11" s="2509"/>
      <c r="M11" s="2509"/>
      <c r="N11" s="2509"/>
      <c r="O11" s="2509"/>
      <c r="P11" s="2509"/>
    </row>
    <row r="13" spans="1:16" ht="24" customHeight="1">
      <c r="A13" s="2554" t="str">
        <f>+入力欄!M18</f>
        <v>令和６年４月１日</v>
      </c>
      <c r="B13" s="2554"/>
      <c r="C13" s="2555" t="s">
        <v>1025</v>
      </c>
      <c r="D13" s="2555"/>
      <c r="E13" s="2555"/>
      <c r="F13" s="2555"/>
      <c r="G13" s="2555"/>
      <c r="H13" s="2555"/>
      <c r="I13" s="1354" t="s">
        <v>1820</v>
      </c>
    </row>
    <row r="14" spans="1:16" ht="24" customHeight="1">
      <c r="A14" s="1344" t="s">
        <v>2167</v>
      </c>
      <c r="I14" s="1344" t="s">
        <v>550</v>
      </c>
    </row>
    <row r="16" spans="1:16" ht="24" customHeight="1">
      <c r="B16" s="1360" t="s">
        <v>64</v>
      </c>
      <c r="C16" s="1366" t="str">
        <f>+入力欄!$D$16</f>
        <v>○○○○○○工事（Ｒ６－１)</v>
      </c>
      <c r="D16" s="1361"/>
      <c r="E16" s="1361"/>
      <c r="F16" s="1361"/>
      <c r="G16" s="1361"/>
      <c r="J16" s="1360" t="s">
        <v>64</v>
      </c>
      <c r="K16" s="1362" t="s">
        <v>532</v>
      </c>
      <c r="L16" s="1361"/>
      <c r="M16" s="1361"/>
      <c r="N16" s="1361"/>
      <c r="O16" s="1361"/>
    </row>
    <row r="18" spans="1:13" ht="24" customHeight="1">
      <c r="D18" s="2507" t="s">
        <v>113</v>
      </c>
      <c r="E18" s="2507"/>
      <c r="L18" s="2507" t="s">
        <v>113</v>
      </c>
      <c r="M18" s="2507"/>
    </row>
    <row r="20" spans="1:13" ht="24" customHeight="1">
      <c r="A20" s="1363" t="s">
        <v>6</v>
      </c>
      <c r="B20" s="2508" t="s">
        <v>254</v>
      </c>
      <c r="C20" s="2508"/>
      <c r="D20" s="2556" t="s">
        <v>1776</v>
      </c>
      <c r="E20" s="2556"/>
      <c r="F20" s="2556"/>
      <c r="I20" s="1363" t="s">
        <v>6</v>
      </c>
      <c r="J20" s="2508" t="s">
        <v>254</v>
      </c>
      <c r="K20" s="2508"/>
      <c r="L20" s="1344" t="s">
        <v>1772</v>
      </c>
    </row>
    <row r="21" spans="1:13" s="1387" customFormat="1" ht="24" customHeight="1">
      <c r="A21" s="1363"/>
      <c r="B21" s="1386"/>
      <c r="C21" s="1386"/>
      <c r="D21" s="1389"/>
      <c r="E21" s="1389"/>
      <c r="F21" s="1389"/>
      <c r="I21" s="1363"/>
      <c r="J21" s="1386"/>
      <c r="K21" s="1386"/>
    </row>
    <row r="22" spans="1:13" s="1387" customFormat="1" ht="24" customHeight="1">
      <c r="A22" s="1363"/>
      <c r="B22" s="1386"/>
      <c r="C22" s="1386"/>
      <c r="D22" s="1389"/>
      <c r="E22" s="1389"/>
      <c r="F22" s="1389"/>
      <c r="I22" s="1363"/>
      <c r="J22" s="1386"/>
      <c r="K22" s="1386"/>
    </row>
    <row r="23" spans="1:13" s="1387" customFormat="1" ht="24" customHeight="1">
      <c r="A23" s="1363"/>
      <c r="B23" s="1386"/>
      <c r="C23" s="1386"/>
      <c r="D23" s="1389"/>
      <c r="E23" s="1389"/>
      <c r="F23" s="1389"/>
      <c r="I23" s="1363"/>
      <c r="J23" s="1386"/>
      <c r="K23" s="1386"/>
    </row>
    <row r="24" spans="1:13" s="1387" customFormat="1" ht="24" customHeight="1">
      <c r="A24" s="1363"/>
      <c r="B24" s="1386"/>
      <c r="C24" s="1386"/>
      <c r="D24" s="1389"/>
      <c r="E24" s="1389"/>
      <c r="F24" s="1389"/>
      <c r="I24" s="1363"/>
      <c r="J24" s="1386"/>
      <c r="K24" s="1386"/>
    </row>
    <row r="25" spans="1:13" s="1387" customFormat="1" ht="24" customHeight="1">
      <c r="A25" s="1363"/>
      <c r="B25" s="1386"/>
      <c r="C25" s="1386"/>
      <c r="D25" s="1389"/>
      <c r="E25" s="1389"/>
      <c r="F25" s="1389"/>
      <c r="I25" s="1363"/>
      <c r="J25" s="1386"/>
      <c r="K25" s="1386"/>
    </row>
    <row r="26" spans="1:13" ht="24" customHeight="1">
      <c r="A26" s="1363"/>
      <c r="I26" s="1363"/>
    </row>
    <row r="27" spans="1:13" ht="24" customHeight="1">
      <c r="A27" s="1363"/>
      <c r="I27" s="1363"/>
    </row>
    <row r="28" spans="1:13" ht="24" customHeight="1">
      <c r="A28" s="1363"/>
      <c r="I28" s="1363"/>
    </row>
    <row r="29" spans="1:13" ht="24" customHeight="1">
      <c r="A29" s="1363"/>
      <c r="I29" s="1363"/>
    </row>
    <row r="30" spans="1:13" ht="24" customHeight="1">
      <c r="A30" s="1363"/>
      <c r="I30" s="1363"/>
    </row>
    <row r="31" spans="1:13" ht="24" customHeight="1">
      <c r="A31" s="1357" t="s">
        <v>565</v>
      </c>
      <c r="I31" s="1357" t="s">
        <v>565</v>
      </c>
    </row>
    <row r="32" spans="1:13" ht="24" customHeight="1">
      <c r="A32" s="1344" t="s">
        <v>255</v>
      </c>
      <c r="I32" s="1344" t="s">
        <v>255</v>
      </c>
    </row>
    <row r="34" spans="3:9" ht="24" customHeight="1">
      <c r="I34" s="1344" t="s">
        <v>2168</v>
      </c>
    </row>
    <row r="35" spans="3:9" ht="24" customHeight="1">
      <c r="C35" s="150"/>
      <c r="D35" s="150"/>
      <c r="E35" s="1417"/>
      <c r="F35" s="1417"/>
      <c r="G35" s="1417"/>
      <c r="H35" s="1417"/>
      <c r="I35" s="1344" t="s">
        <v>2169</v>
      </c>
    </row>
    <row r="36" spans="3:9" ht="24" customHeight="1">
      <c r="C36" s="150"/>
      <c r="D36" s="150"/>
      <c r="E36" s="1417"/>
      <c r="F36" s="1417"/>
      <c r="G36" s="1417"/>
      <c r="H36" s="1417"/>
      <c r="I36" s="1344" t="s">
        <v>2170</v>
      </c>
    </row>
    <row r="37" spans="3:9" ht="24" customHeight="1">
      <c r="C37" s="150"/>
      <c r="D37" s="150"/>
      <c r="E37" s="1417"/>
      <c r="F37" s="1417"/>
      <c r="G37" s="1417"/>
      <c r="H37" s="1417"/>
      <c r="I37" s="1344" t="s">
        <v>2171</v>
      </c>
    </row>
    <row r="38" spans="3:9" ht="24" customHeight="1">
      <c r="C38" s="150"/>
      <c r="D38" s="150"/>
      <c r="E38" s="1417"/>
      <c r="F38" s="1417"/>
      <c r="G38" s="1417"/>
      <c r="H38" s="1417"/>
      <c r="I38" s="1344" t="s">
        <v>2172</v>
      </c>
    </row>
    <row r="40" spans="3:9" ht="24" customHeight="1">
      <c r="I40" s="1344" t="s">
        <v>1027</v>
      </c>
    </row>
    <row r="41" spans="3:9" ht="24" customHeight="1">
      <c r="I41" s="1344" t="s">
        <v>1028</v>
      </c>
    </row>
  </sheetData>
  <mergeCells count="14">
    <mergeCell ref="O2:P2"/>
    <mergeCell ref="L18:M18"/>
    <mergeCell ref="J20:K20"/>
    <mergeCell ref="A11:H11"/>
    <mergeCell ref="I11:P11"/>
    <mergeCell ref="A13:B13"/>
    <mergeCell ref="C13:H13"/>
    <mergeCell ref="D20:F20"/>
    <mergeCell ref="B20:C20"/>
    <mergeCell ref="F3:H3"/>
    <mergeCell ref="E6:H6"/>
    <mergeCell ref="D18:E18"/>
    <mergeCell ref="F7:H7"/>
    <mergeCell ref="F8:H8"/>
  </mergeCells>
  <phoneticPr fontId="2"/>
  <dataValidations count="2">
    <dataValidation type="list" allowBlank="1" showInputMessage="1" showErrorMessage="1" sqref="C13:H13">
      <formula1>$I$34:$I$38</formula1>
    </dataValidation>
    <dataValidation type="list" allowBlank="1" showInputMessage="1" showErrorMessage="1" sqref="I4">
      <formula1>$I$40:$I$41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P42"/>
  <sheetViews>
    <sheetView view="pageBreakPreview" zoomScaleNormal="100" zoomScaleSheetLayoutView="100" workbookViewId="0">
      <selection activeCell="G5" sqref="G5"/>
    </sheetView>
  </sheetViews>
  <sheetFormatPr defaultColWidth="10.125" defaultRowHeight="24" customHeight="1"/>
  <cols>
    <col min="1" max="16384" width="10.125" style="1344"/>
  </cols>
  <sheetData>
    <row r="1" spans="1:16" s="1351" customFormat="1" ht="24" customHeight="1">
      <c r="A1" s="1351" t="s">
        <v>2173</v>
      </c>
      <c r="I1" s="1351" t="str">
        <f>A1</f>
        <v>第30号様式（建設工事請負契約約款第26条関係）</v>
      </c>
      <c r="P1" s="1352" t="s">
        <v>398</v>
      </c>
    </row>
    <row r="2" spans="1:16" s="1351" customFormat="1" ht="24" customHeight="1">
      <c r="O2" s="2506" t="s">
        <v>1893</v>
      </c>
      <c r="P2" s="2506"/>
    </row>
    <row r="3" spans="1:16" ht="24" customHeight="1">
      <c r="F3" s="2557" t="s">
        <v>1751</v>
      </c>
      <c r="G3" s="2557"/>
      <c r="H3" s="2557"/>
      <c r="I3" s="1344" t="s">
        <v>1026</v>
      </c>
      <c r="P3" s="1358" t="s">
        <v>1799</v>
      </c>
    </row>
    <row r="4" spans="1:16" ht="24" customHeight="1">
      <c r="A4" s="1354" t="str">
        <f>+IF($I$4=$I$39,入力欄!U9,"住　所　"&amp;入力欄!T26)</f>
        <v>住　所　沖縄県那覇市○○－○　○○ビル○階</v>
      </c>
      <c r="I4" s="1367" t="s">
        <v>1028</v>
      </c>
      <c r="J4" s="1356" t="s">
        <v>417</v>
      </c>
      <c r="K4" s="1357" t="s">
        <v>400</v>
      </c>
    </row>
    <row r="5" spans="1:16" ht="24" customHeight="1">
      <c r="A5" s="1354" t="str">
        <f>+IF($I$4=$I$39,"","商　号　"&amp;入力欄!T27)</f>
        <v>商　号　株式会社　○○建設</v>
      </c>
      <c r="J5" s="1356" t="s">
        <v>418</v>
      </c>
      <c r="K5" s="1357" t="s">
        <v>399</v>
      </c>
    </row>
    <row r="6" spans="1:16" ht="24" customHeight="1">
      <c r="A6" s="1354" t="str">
        <f>+IF($I$4=$I$39,"","氏　名　"&amp;入力欄!T28)</f>
        <v>氏　名　代表取締役　△△　△△　殿</v>
      </c>
      <c r="E6" s="2558" t="str">
        <f>+IF($I$4=$I$39,"住所　"&amp;入力欄!M26,"")</f>
        <v/>
      </c>
      <c r="F6" s="2558"/>
      <c r="G6" s="2558"/>
      <c r="H6" s="2558"/>
      <c r="J6" s="1356" t="s">
        <v>419</v>
      </c>
      <c r="K6" s="1357" t="s">
        <v>460</v>
      </c>
    </row>
    <row r="7" spans="1:16" ht="24" customHeight="1">
      <c r="C7" s="1358"/>
      <c r="F7" s="2559" t="str">
        <f>+IF($I$4=$I$39,"氏名　"&amp;入力欄!M27,入力欄!M6)</f>
        <v>沖縄県公営企業管理者</v>
      </c>
      <c r="G7" s="2559"/>
      <c r="H7" s="2559"/>
      <c r="P7" s="1359" t="s">
        <v>2209</v>
      </c>
    </row>
    <row r="8" spans="1:16" ht="24" customHeight="1">
      <c r="F8" s="2559" t="str">
        <f>+IF($I$4=$I$39,"氏名　"&amp;入力欄!M28,入力欄!M7)</f>
        <v xml:space="preserve">企業局長 　宮城　力 　印 </v>
      </c>
      <c r="G8" s="2559"/>
      <c r="H8" s="2559"/>
    </row>
    <row r="9" spans="1:16" ht="24" customHeight="1">
      <c r="E9" s="1365"/>
      <c r="F9" s="1365"/>
      <c r="G9" s="1365"/>
      <c r="H9" s="1365"/>
    </row>
    <row r="11" spans="1:16" ht="24" customHeight="1">
      <c r="A11" s="2509" t="s">
        <v>591</v>
      </c>
      <c r="B11" s="2509"/>
      <c r="C11" s="2509"/>
      <c r="D11" s="2509"/>
      <c r="E11" s="2509"/>
      <c r="F11" s="2509"/>
      <c r="G11" s="2509"/>
      <c r="H11" s="2509"/>
      <c r="I11" s="2509" t="s">
        <v>591</v>
      </c>
      <c r="J11" s="2509"/>
      <c r="K11" s="2509"/>
      <c r="L11" s="2509"/>
      <c r="M11" s="2509"/>
      <c r="N11" s="2509"/>
      <c r="O11" s="2509"/>
      <c r="P11" s="2509"/>
    </row>
    <row r="13" spans="1:16" ht="24" customHeight="1">
      <c r="A13" s="1354" t="str">
        <f>+入力欄!M18&amp;"付で契約した次の工事について、建設工事請負契約書第26条"</f>
        <v>令和６年４月１日付で契約した次の工事について、建設工事請負契約書第26条</v>
      </c>
      <c r="I13" s="1354" t="s">
        <v>2174</v>
      </c>
    </row>
    <row r="14" spans="1:16" ht="24" customHeight="1">
      <c r="A14" s="2512" t="s">
        <v>551</v>
      </c>
      <c r="B14" s="2512"/>
      <c r="C14" s="2512"/>
      <c r="D14" s="2512"/>
      <c r="E14" s="2512"/>
      <c r="F14" s="2512"/>
      <c r="G14" s="2512"/>
      <c r="I14" s="1344" t="s">
        <v>552</v>
      </c>
    </row>
    <row r="16" spans="1:16" ht="24" customHeight="1">
      <c r="B16" s="1360" t="s">
        <v>64</v>
      </c>
      <c r="C16" s="1361" t="str">
        <f>+入力欄!$D$16</f>
        <v>○○○○○○工事（Ｒ６－１)</v>
      </c>
      <c r="D16" s="1361"/>
      <c r="E16" s="1361"/>
      <c r="F16" s="1361"/>
      <c r="G16" s="1361"/>
      <c r="J16" s="1360" t="s">
        <v>64</v>
      </c>
      <c r="K16" s="1362" t="s">
        <v>532</v>
      </c>
      <c r="L16" s="1361"/>
      <c r="M16" s="1361"/>
      <c r="N16" s="1361"/>
      <c r="O16" s="1361"/>
    </row>
    <row r="18" spans="1:13" ht="24" customHeight="1">
      <c r="D18" s="2507" t="s">
        <v>113</v>
      </c>
      <c r="E18" s="2507"/>
      <c r="L18" s="2507" t="s">
        <v>113</v>
      </c>
      <c r="M18" s="2507"/>
    </row>
    <row r="20" spans="1:13" ht="24" customHeight="1">
      <c r="A20" s="1363" t="s">
        <v>6</v>
      </c>
      <c r="B20" s="2560" t="s">
        <v>262</v>
      </c>
      <c r="C20" s="2560"/>
      <c r="D20" s="2561">
        <f>+入力欄!D23</f>
        <v>123456789</v>
      </c>
      <c r="E20" s="2561"/>
      <c r="F20" s="1368"/>
      <c r="I20" s="1363" t="s">
        <v>6</v>
      </c>
      <c r="J20" s="2560" t="s">
        <v>262</v>
      </c>
      <c r="K20" s="2560"/>
      <c r="L20" s="1354" t="s">
        <v>416</v>
      </c>
    </row>
    <row r="21" spans="1:13" ht="24" customHeight="1">
      <c r="A21" s="1363" t="s">
        <v>8</v>
      </c>
      <c r="B21" s="2560" t="s">
        <v>251</v>
      </c>
      <c r="C21" s="2560"/>
      <c r="D21" s="1354" t="str">
        <f>+入力欄!M21</f>
        <v>自　令和６年４月２日</v>
      </c>
      <c r="I21" s="1363" t="s">
        <v>8</v>
      </c>
      <c r="J21" s="2560" t="s">
        <v>251</v>
      </c>
      <c r="K21" s="2560"/>
      <c r="L21" s="1354" t="s">
        <v>1815</v>
      </c>
    </row>
    <row r="22" spans="1:13" ht="24" customHeight="1">
      <c r="A22" s="1363"/>
      <c r="D22" s="1354" t="str">
        <f>+入力欄!M22</f>
        <v>至　令和６年９月３０日</v>
      </c>
      <c r="I22" s="1363"/>
      <c r="L22" s="1354" t="s">
        <v>1816</v>
      </c>
    </row>
    <row r="23" spans="1:13" ht="24" customHeight="1">
      <c r="A23" s="1363" t="s">
        <v>10</v>
      </c>
      <c r="B23" s="2560" t="s">
        <v>263</v>
      </c>
      <c r="C23" s="2560"/>
      <c r="I23" s="1363" t="s">
        <v>10</v>
      </c>
      <c r="J23" s="2560" t="s">
        <v>263</v>
      </c>
      <c r="K23" s="2560"/>
      <c r="L23" s="1354" t="s">
        <v>490</v>
      </c>
    </row>
    <row r="24" spans="1:13" ht="24" customHeight="1">
      <c r="A24" s="1363" t="s">
        <v>12</v>
      </c>
      <c r="B24" s="2560" t="s">
        <v>264</v>
      </c>
      <c r="C24" s="2560"/>
      <c r="D24" s="2561">
        <v>0</v>
      </c>
      <c r="E24" s="2561"/>
      <c r="I24" s="1363" t="s">
        <v>12</v>
      </c>
      <c r="J24" s="2560" t="s">
        <v>264</v>
      </c>
      <c r="K24" s="2560"/>
      <c r="L24" s="1354" t="s">
        <v>416</v>
      </c>
    </row>
    <row r="25" spans="1:13" s="1387" customFormat="1" ht="24" customHeight="1">
      <c r="A25" s="1363"/>
      <c r="B25" s="1390"/>
      <c r="C25" s="1390"/>
      <c r="D25" s="1391"/>
      <c r="E25" s="1391"/>
      <c r="I25" s="1363"/>
      <c r="J25" s="1390"/>
      <c r="K25" s="1390"/>
      <c r="L25" s="1354"/>
    </row>
    <row r="26" spans="1:13" s="1387" customFormat="1" ht="24" customHeight="1">
      <c r="A26" s="1363"/>
      <c r="B26" s="1390"/>
      <c r="C26" s="1390"/>
      <c r="D26" s="1391"/>
      <c r="E26" s="1391"/>
      <c r="I26" s="1363"/>
      <c r="J26" s="1390"/>
      <c r="K26" s="1390"/>
      <c r="L26" s="1354"/>
    </row>
    <row r="27" spans="1:13" s="1387" customFormat="1" ht="24" customHeight="1">
      <c r="A27" s="1363"/>
      <c r="B27" s="1390"/>
      <c r="C27" s="1390"/>
      <c r="D27" s="1391"/>
      <c r="E27" s="1391"/>
      <c r="I27" s="1363"/>
      <c r="J27" s="1390"/>
      <c r="K27" s="1390"/>
      <c r="L27" s="1354"/>
    </row>
    <row r="28" spans="1:13" s="1387" customFormat="1" ht="24" customHeight="1">
      <c r="A28" s="1363"/>
      <c r="B28" s="1390"/>
      <c r="C28" s="1390"/>
      <c r="D28" s="1391"/>
      <c r="E28" s="1391"/>
      <c r="I28" s="1363"/>
      <c r="J28" s="1390"/>
      <c r="K28" s="1390"/>
      <c r="L28" s="1354"/>
    </row>
    <row r="29" spans="1:13" s="1387" customFormat="1" ht="24" customHeight="1">
      <c r="A29" s="1363"/>
      <c r="B29" s="1390"/>
      <c r="C29" s="1390"/>
      <c r="D29" s="1391"/>
      <c r="E29" s="1391"/>
      <c r="I29" s="1363"/>
      <c r="J29" s="1390"/>
      <c r="K29" s="1390"/>
      <c r="L29" s="1354"/>
    </row>
    <row r="30" spans="1:13" ht="24" customHeight="1">
      <c r="A30" s="1363"/>
      <c r="I30" s="1363"/>
    </row>
    <row r="32" spans="1:13" ht="24" customHeight="1">
      <c r="A32" s="1344" t="s">
        <v>265</v>
      </c>
      <c r="I32" s="1344" t="s">
        <v>265</v>
      </c>
    </row>
    <row r="33" spans="1:12" ht="24" customHeight="1">
      <c r="A33" s="1357"/>
      <c r="I33" s="1344" t="s">
        <v>551</v>
      </c>
    </row>
    <row r="34" spans="1:12" ht="24" customHeight="1">
      <c r="I34" s="1344" t="s">
        <v>1029</v>
      </c>
      <c r="J34" s="1365"/>
      <c r="K34" s="1365"/>
      <c r="L34" s="1365"/>
    </row>
    <row r="35" spans="1:12" ht="24" customHeight="1">
      <c r="I35" s="1344" t="s">
        <v>1030</v>
      </c>
    </row>
    <row r="36" spans="1:12" ht="24" customHeight="1">
      <c r="I36" s="1344" t="s">
        <v>1031</v>
      </c>
    </row>
    <row r="39" spans="1:12" ht="24" customHeight="1">
      <c r="I39" s="1344" t="s">
        <v>1027</v>
      </c>
    </row>
    <row r="40" spans="1:12" ht="24" customHeight="1">
      <c r="I40" s="1344" t="s">
        <v>1028</v>
      </c>
    </row>
    <row r="41" spans="1:12" ht="24" customHeight="1">
      <c r="I41" s="1344" t="s">
        <v>1027</v>
      </c>
    </row>
    <row r="42" spans="1:12" ht="24" customHeight="1">
      <c r="I42" s="1344" t="s">
        <v>1028</v>
      </c>
    </row>
  </sheetData>
  <mergeCells count="20">
    <mergeCell ref="J24:K24"/>
    <mergeCell ref="B24:C24"/>
    <mergeCell ref="D18:E18"/>
    <mergeCell ref="B20:C20"/>
    <mergeCell ref="B21:C21"/>
    <mergeCell ref="B23:C23"/>
    <mergeCell ref="D24:E24"/>
    <mergeCell ref="D20:E20"/>
    <mergeCell ref="J20:K20"/>
    <mergeCell ref="J21:K21"/>
    <mergeCell ref="J23:K23"/>
    <mergeCell ref="A11:H11"/>
    <mergeCell ref="O2:P2"/>
    <mergeCell ref="I11:P11"/>
    <mergeCell ref="L18:M18"/>
    <mergeCell ref="F3:H3"/>
    <mergeCell ref="E6:H6"/>
    <mergeCell ref="A14:G14"/>
    <mergeCell ref="F7:H7"/>
    <mergeCell ref="F8:H8"/>
  </mergeCells>
  <phoneticPr fontId="2"/>
  <dataValidations count="2">
    <dataValidation type="list" allowBlank="1" showInputMessage="1" showErrorMessage="1" sqref="I4">
      <formula1>$I$41:$I$42</formula1>
    </dataValidation>
    <dataValidation type="list" allowBlank="1" showInputMessage="1" showErrorMessage="1" sqref="A14:G14">
      <formula1>$I$33:$I$36</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P33"/>
  <sheetViews>
    <sheetView view="pageBreakPreview" zoomScaleNormal="100" zoomScaleSheetLayoutView="100" workbookViewId="0">
      <selection activeCell="E13" sqref="E13"/>
    </sheetView>
  </sheetViews>
  <sheetFormatPr defaultColWidth="10.125" defaultRowHeight="24" customHeight="1"/>
  <cols>
    <col min="1" max="16384" width="10.125" style="146"/>
  </cols>
  <sheetData>
    <row r="1" spans="1:16" s="144" customFormat="1" ht="24" customHeight="1">
      <c r="A1" s="144" t="s">
        <v>2175</v>
      </c>
      <c r="I1" s="144" t="str">
        <f>A1</f>
        <v>第31号様式（建設工事請負契約約款第27条関係）</v>
      </c>
      <c r="P1" s="145" t="s">
        <v>398</v>
      </c>
    </row>
    <row r="2" spans="1:16" ht="24" customHeight="1">
      <c r="F2" s="1581" t="s">
        <v>1751</v>
      </c>
      <c r="G2" s="1581"/>
      <c r="H2" s="1581"/>
      <c r="P2" s="716" t="s">
        <v>1799</v>
      </c>
    </row>
    <row r="3" spans="1:16" ht="24" customHeight="1">
      <c r="A3" s="662" t="s">
        <v>553</v>
      </c>
      <c r="I3" s="662" t="s">
        <v>553</v>
      </c>
    </row>
    <row r="4" spans="1:16" ht="24" customHeight="1">
      <c r="D4" s="716" t="s">
        <v>614</v>
      </c>
      <c r="E4" s="663" t="s">
        <v>417</v>
      </c>
      <c r="F4" s="1637" t="str">
        <f>+入力欄!D26</f>
        <v>沖縄県那覇市○○－○　○○ビル○階</v>
      </c>
      <c r="G4" s="1637"/>
      <c r="H4" s="1637"/>
      <c r="L4" s="716" t="s">
        <v>614</v>
      </c>
      <c r="M4" s="147" t="s">
        <v>417</v>
      </c>
      <c r="N4" s="662" t="s">
        <v>400</v>
      </c>
    </row>
    <row r="5" spans="1:16" ht="24" customHeight="1">
      <c r="E5" s="663" t="s">
        <v>418</v>
      </c>
      <c r="F5" s="1637" t="str">
        <f>+入力欄!D27</f>
        <v>株式会社　○○建設</v>
      </c>
      <c r="G5" s="1637"/>
      <c r="H5" s="1637"/>
      <c r="M5" s="147" t="s">
        <v>418</v>
      </c>
      <c r="N5" s="662" t="s">
        <v>399</v>
      </c>
      <c r="O5" s="156"/>
    </row>
    <row r="6" spans="1:16" ht="24" customHeight="1">
      <c r="E6" s="663" t="s">
        <v>419</v>
      </c>
      <c r="F6" s="1637" t="str">
        <f>+入力欄!D28</f>
        <v>代表取締役　△△　△△</v>
      </c>
      <c r="G6" s="1637"/>
      <c r="H6" s="1637"/>
      <c r="M6" s="147" t="s">
        <v>419</v>
      </c>
      <c r="N6" s="662" t="s">
        <v>471</v>
      </c>
      <c r="P6" s="663"/>
    </row>
    <row r="7" spans="1:16" ht="24" customHeight="1">
      <c r="E7" s="155" t="s">
        <v>468</v>
      </c>
      <c r="F7" s="670" t="str">
        <f>+入力欄!D30</f>
        <v>現場 太郎</v>
      </c>
      <c r="H7" s="663"/>
      <c r="M7" s="155" t="s">
        <v>468</v>
      </c>
      <c r="N7" s="670" t="s">
        <v>2162</v>
      </c>
      <c r="P7" s="663"/>
    </row>
    <row r="8" spans="1:16" ht="24" customHeight="1">
      <c r="E8" s="155"/>
      <c r="F8" s="190"/>
      <c r="H8" s="663"/>
      <c r="M8" s="155"/>
      <c r="N8" s="670"/>
      <c r="P8" s="663"/>
    </row>
    <row r="9" spans="1:16" ht="24" customHeight="1">
      <c r="A9" s="1572" t="s">
        <v>592</v>
      </c>
      <c r="B9" s="1572"/>
      <c r="C9" s="1572"/>
      <c r="D9" s="1572"/>
      <c r="E9" s="1572"/>
      <c r="F9" s="1572"/>
      <c r="G9" s="1572"/>
      <c r="H9" s="1572"/>
      <c r="I9" s="1572" t="s">
        <v>592</v>
      </c>
      <c r="J9" s="1572"/>
      <c r="K9" s="1572"/>
      <c r="L9" s="1572"/>
      <c r="M9" s="1572"/>
      <c r="N9" s="1572"/>
      <c r="O9" s="1572"/>
      <c r="P9" s="1572"/>
    </row>
    <row r="11" spans="1:16" ht="24" customHeight="1">
      <c r="A11" s="662" t="str">
        <f>+入力欄!M18&amp;"付で契約した次の工事について、下記のとおり臨機の措置をとった"</f>
        <v>令和６年４月１日付で契約した次の工事について、下記のとおり臨機の措置をとった</v>
      </c>
      <c r="I11" s="662" t="s">
        <v>1805</v>
      </c>
    </row>
    <row r="12" spans="1:16" ht="24" customHeight="1">
      <c r="A12" s="146" t="s">
        <v>2176</v>
      </c>
      <c r="I12" s="146" t="s">
        <v>2176</v>
      </c>
    </row>
    <row r="14" spans="1:16" ht="24" customHeight="1">
      <c r="B14" s="711" t="s">
        <v>64</v>
      </c>
      <c r="C14" s="194" t="str">
        <f>+入力欄!$D$16</f>
        <v>○○○○○○工事（Ｒ６－１)</v>
      </c>
      <c r="D14" s="194"/>
      <c r="E14" s="194"/>
      <c r="F14" s="194"/>
      <c r="G14" s="194"/>
      <c r="J14" s="711" t="s">
        <v>64</v>
      </c>
      <c r="K14" s="275" t="s">
        <v>532</v>
      </c>
      <c r="L14" s="194"/>
      <c r="M14" s="194"/>
      <c r="N14" s="194"/>
      <c r="O14" s="194"/>
    </row>
    <row r="16" spans="1:16" ht="24" customHeight="1">
      <c r="D16" s="1563" t="s">
        <v>113</v>
      </c>
      <c r="E16" s="1563"/>
      <c r="L16" s="1563" t="s">
        <v>113</v>
      </c>
      <c r="M16" s="1563"/>
    </row>
    <row r="18" spans="1:12" ht="24" customHeight="1">
      <c r="A18" s="149" t="s">
        <v>6</v>
      </c>
      <c r="B18" s="2273" t="s">
        <v>266</v>
      </c>
      <c r="C18" s="2273"/>
      <c r="I18" s="149" t="s">
        <v>6</v>
      </c>
      <c r="J18" s="2273" t="s">
        <v>266</v>
      </c>
      <c r="K18" s="2273"/>
    </row>
    <row r="19" spans="1:12" ht="24" customHeight="1">
      <c r="A19" s="149"/>
      <c r="B19" s="156"/>
      <c r="C19" s="156"/>
      <c r="D19" s="662"/>
      <c r="I19" s="149"/>
      <c r="J19" s="662" t="s">
        <v>491</v>
      </c>
      <c r="K19" s="156"/>
      <c r="L19" s="662"/>
    </row>
    <row r="20" spans="1:12" ht="24" customHeight="1">
      <c r="A20" s="149"/>
      <c r="D20" s="662"/>
      <c r="I20" s="149"/>
      <c r="L20" s="662"/>
    </row>
    <row r="21" spans="1:12" ht="24" customHeight="1">
      <c r="A21" s="149"/>
      <c r="B21" s="156"/>
      <c r="C21" s="156"/>
      <c r="I21" s="149"/>
      <c r="J21" s="156"/>
      <c r="K21" s="156"/>
    </row>
    <row r="22" spans="1:12" ht="24" customHeight="1">
      <c r="A22" s="149"/>
      <c r="B22" s="156"/>
      <c r="C22" s="156"/>
      <c r="I22" s="149"/>
      <c r="J22" s="156"/>
      <c r="K22" s="156"/>
    </row>
    <row r="23" spans="1:12" ht="24" customHeight="1">
      <c r="A23" s="149"/>
      <c r="I23" s="149"/>
    </row>
    <row r="32" spans="1:12" ht="24" customHeight="1">
      <c r="A32" s="156"/>
      <c r="I32" s="156"/>
    </row>
    <row r="33" spans="2:12" ht="24" customHeight="1">
      <c r="B33" s="702"/>
      <c r="C33" s="702"/>
      <c r="D33" s="702"/>
      <c r="J33" s="702"/>
      <c r="K33" s="702"/>
      <c r="L33" s="702"/>
    </row>
  </sheetData>
  <mergeCells count="10">
    <mergeCell ref="F2:H2"/>
    <mergeCell ref="L16:M16"/>
    <mergeCell ref="J18:K18"/>
    <mergeCell ref="A9:H9"/>
    <mergeCell ref="I9:P9"/>
    <mergeCell ref="F4:H4"/>
    <mergeCell ref="F5:H5"/>
    <mergeCell ref="F6:H6"/>
    <mergeCell ref="D16:E16"/>
    <mergeCell ref="B18:C18"/>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P32"/>
  <sheetViews>
    <sheetView view="pageBreakPreview" zoomScaleNormal="100" zoomScaleSheetLayoutView="100" workbookViewId="0">
      <selection activeCell="F16" sqref="F16"/>
    </sheetView>
  </sheetViews>
  <sheetFormatPr defaultColWidth="10.125" defaultRowHeight="24" customHeight="1"/>
  <cols>
    <col min="1" max="16384" width="10.125" style="146"/>
  </cols>
  <sheetData>
    <row r="1" spans="1:16" s="144" customFormat="1" ht="24" customHeight="1">
      <c r="A1" s="144" t="s">
        <v>2177</v>
      </c>
      <c r="I1" s="144" t="str">
        <f>A1</f>
        <v>第32号様式（建設工事請負契約約款第30条関係）</v>
      </c>
      <c r="P1" s="145" t="s">
        <v>398</v>
      </c>
    </row>
    <row r="2" spans="1:16" ht="24" customHeight="1">
      <c r="F2" s="1581" t="s">
        <v>1751</v>
      </c>
      <c r="G2" s="1581"/>
      <c r="H2" s="1581"/>
      <c r="P2" s="716" t="s">
        <v>1799</v>
      </c>
    </row>
    <row r="3" spans="1:16" ht="24" customHeight="1">
      <c r="A3" s="1441" t="str">
        <f>+入力欄!$U$8</f>
        <v>沖縄県公営企業管理者</v>
      </c>
      <c r="F3" s="1442"/>
      <c r="G3" s="1442"/>
      <c r="H3" s="1442"/>
      <c r="P3" s="716"/>
    </row>
    <row r="4" spans="1:16" ht="24" customHeight="1">
      <c r="A4" s="662" t="str">
        <f>+入力欄!$U$9</f>
        <v>企業局長 　宮城　力　　殿</v>
      </c>
      <c r="I4" s="662" t="s">
        <v>121</v>
      </c>
    </row>
    <row r="5" spans="1:16" ht="24" customHeight="1">
      <c r="D5" s="716" t="s">
        <v>614</v>
      </c>
      <c r="E5" s="663" t="s">
        <v>420</v>
      </c>
      <c r="F5" s="2060" t="str">
        <f>+入力欄!M26</f>
        <v>沖縄県那覇市○○－○　○○ビル○階</v>
      </c>
      <c r="G5" s="2060"/>
      <c r="H5" s="2060"/>
      <c r="L5" s="716" t="s">
        <v>614</v>
      </c>
      <c r="M5" s="663" t="s">
        <v>420</v>
      </c>
      <c r="N5" s="146" t="s">
        <v>400</v>
      </c>
    </row>
    <row r="6" spans="1:16" ht="24" customHeight="1">
      <c r="E6" s="663" t="s">
        <v>421</v>
      </c>
      <c r="F6" s="2060" t="str">
        <f>+入力欄!M27</f>
        <v>株式会社　○○建設</v>
      </c>
      <c r="G6" s="2060"/>
      <c r="H6" s="2060"/>
      <c r="M6" s="663" t="s">
        <v>421</v>
      </c>
      <c r="N6" s="146" t="s">
        <v>399</v>
      </c>
      <c r="P6" s="716"/>
    </row>
    <row r="7" spans="1:16" ht="24" customHeight="1">
      <c r="E7" s="663" t="s">
        <v>422</v>
      </c>
      <c r="F7" s="2060" t="str">
        <f>+入力欄!M28</f>
        <v>代表取締役　△△　△△</v>
      </c>
      <c r="G7" s="2060"/>
      <c r="H7" s="2060"/>
      <c r="M7" s="663" t="s">
        <v>422</v>
      </c>
      <c r="N7" s="147" t="s">
        <v>471</v>
      </c>
      <c r="P7" s="391"/>
    </row>
    <row r="9" spans="1:16" ht="24" customHeight="1">
      <c r="A9" s="1572" t="s">
        <v>593</v>
      </c>
      <c r="B9" s="1572"/>
      <c r="C9" s="1572"/>
      <c r="D9" s="1572"/>
      <c r="E9" s="1572"/>
      <c r="F9" s="1572"/>
      <c r="G9" s="1572"/>
      <c r="H9" s="1572"/>
      <c r="I9" s="1572" t="s">
        <v>593</v>
      </c>
      <c r="J9" s="1572"/>
      <c r="K9" s="1572"/>
      <c r="L9" s="1572"/>
      <c r="M9" s="1572"/>
      <c r="N9" s="1572"/>
      <c r="O9" s="1572"/>
      <c r="P9" s="1572"/>
    </row>
    <row r="11" spans="1:16" ht="24" customHeight="1">
      <c r="A11" s="662" t="str">
        <f>+入力欄!M18&amp;"付で契約した次の工事について、下記のとおり天災その他不可抗力"</f>
        <v>令和６年４月１日付で契約した次の工事について、下記のとおり天災その他不可抗力</v>
      </c>
      <c r="I11" s="662" t="s">
        <v>1806</v>
      </c>
    </row>
    <row r="12" spans="1:16" ht="24" customHeight="1">
      <c r="A12" s="146" t="s">
        <v>2178</v>
      </c>
      <c r="I12" s="146" t="s">
        <v>2178</v>
      </c>
    </row>
    <row r="13" spans="1:16" ht="24" customHeight="1">
      <c r="A13" s="146" t="s">
        <v>541</v>
      </c>
      <c r="I13" s="146" t="s">
        <v>541</v>
      </c>
    </row>
    <row r="15" spans="1:16" ht="24" customHeight="1">
      <c r="B15" s="711" t="s">
        <v>64</v>
      </c>
      <c r="C15" s="194" t="str">
        <f>+入力欄!$D$16</f>
        <v>○○○○○○工事（Ｒ６－１)</v>
      </c>
      <c r="D15" s="194"/>
      <c r="E15" s="194"/>
      <c r="F15" s="194"/>
      <c r="G15" s="194"/>
      <c r="J15" s="711" t="s">
        <v>64</v>
      </c>
      <c r="K15" s="275" t="s">
        <v>532</v>
      </c>
      <c r="L15" s="194"/>
      <c r="M15" s="194"/>
      <c r="N15" s="194"/>
      <c r="O15" s="194"/>
    </row>
    <row r="17" spans="1:13" ht="24" customHeight="1">
      <c r="D17" s="1563" t="s">
        <v>113</v>
      </c>
      <c r="E17" s="1563"/>
      <c r="L17" s="1563" t="s">
        <v>113</v>
      </c>
      <c r="M17" s="1563"/>
    </row>
    <row r="19" spans="1:13" ht="24" customHeight="1">
      <c r="A19" s="149" t="s">
        <v>6</v>
      </c>
      <c r="B19" s="2273" t="s">
        <v>295</v>
      </c>
      <c r="C19" s="2273"/>
      <c r="D19" s="2562" t="s">
        <v>1776</v>
      </c>
      <c r="E19" s="2562"/>
      <c r="F19" s="2562"/>
      <c r="I19" s="149" t="s">
        <v>6</v>
      </c>
      <c r="J19" s="2273" t="s">
        <v>295</v>
      </c>
      <c r="K19" s="2273"/>
      <c r="L19" s="662" t="s">
        <v>1772</v>
      </c>
    </row>
    <row r="20" spans="1:13" ht="24" customHeight="1">
      <c r="A20" s="149" t="s">
        <v>8</v>
      </c>
      <c r="B20" s="2273" t="s">
        <v>267</v>
      </c>
      <c r="C20" s="2273"/>
      <c r="D20" s="662"/>
      <c r="I20" s="149" t="s">
        <v>8</v>
      </c>
      <c r="J20" s="2273" t="s">
        <v>267</v>
      </c>
      <c r="K20" s="2273"/>
      <c r="L20" s="662" t="s">
        <v>492</v>
      </c>
    </row>
    <row r="21" spans="1:13" ht="24" customHeight="1">
      <c r="A21" s="149" t="s">
        <v>10</v>
      </c>
      <c r="B21" s="2273" t="s">
        <v>268</v>
      </c>
      <c r="C21" s="2273"/>
      <c r="D21" s="662" t="s">
        <v>305</v>
      </c>
      <c r="I21" s="149" t="s">
        <v>10</v>
      </c>
      <c r="J21" s="2273" t="s">
        <v>268</v>
      </c>
      <c r="K21" s="2273"/>
      <c r="L21" s="662" t="s">
        <v>305</v>
      </c>
    </row>
    <row r="22" spans="1:13" ht="24" customHeight="1">
      <c r="A22" s="149" t="s">
        <v>12</v>
      </c>
      <c r="B22" s="2273" t="s">
        <v>269</v>
      </c>
      <c r="C22" s="2273"/>
      <c r="D22" s="662"/>
      <c r="I22" s="149" t="s">
        <v>12</v>
      </c>
      <c r="J22" s="2273" t="s">
        <v>269</v>
      </c>
      <c r="K22" s="2273"/>
      <c r="L22" s="662" t="s">
        <v>493</v>
      </c>
    </row>
    <row r="23" spans="1:13" ht="24" customHeight="1">
      <c r="A23" s="149"/>
      <c r="B23" s="156"/>
      <c r="C23" s="156"/>
      <c r="I23" s="149"/>
      <c r="J23" s="156"/>
      <c r="K23" s="156"/>
    </row>
    <row r="31" spans="1:13" ht="24" customHeight="1">
      <c r="A31" s="148"/>
      <c r="I31" s="148"/>
    </row>
    <row r="32" spans="1:13" ht="24" customHeight="1">
      <c r="A32" s="146" t="s">
        <v>278</v>
      </c>
      <c r="B32" s="702"/>
      <c r="C32" s="702"/>
      <c r="D32" s="702"/>
      <c r="I32" s="146" t="s">
        <v>278</v>
      </c>
      <c r="J32" s="702"/>
      <c r="K32" s="702"/>
      <c r="L32" s="702"/>
    </row>
  </sheetData>
  <mergeCells count="17">
    <mergeCell ref="J22:K22"/>
    <mergeCell ref="B22:C22"/>
    <mergeCell ref="D17:E17"/>
    <mergeCell ref="B19:C19"/>
    <mergeCell ref="B20:C20"/>
    <mergeCell ref="B21:C21"/>
    <mergeCell ref="J19:K19"/>
    <mergeCell ref="J20:K20"/>
    <mergeCell ref="D19:F19"/>
    <mergeCell ref="J21:K21"/>
    <mergeCell ref="A9:H9"/>
    <mergeCell ref="I9:P9"/>
    <mergeCell ref="L17:M17"/>
    <mergeCell ref="F2:H2"/>
    <mergeCell ref="F5:H5"/>
    <mergeCell ref="F6:H6"/>
    <mergeCell ref="F7:H7"/>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V18"/>
  <sheetViews>
    <sheetView view="pageBreakPreview" zoomScaleNormal="100" zoomScaleSheetLayoutView="100" workbookViewId="0">
      <selection activeCell="H17" sqref="H17"/>
    </sheetView>
  </sheetViews>
  <sheetFormatPr defaultColWidth="11.375" defaultRowHeight="27" customHeight="1"/>
  <cols>
    <col min="1" max="16384" width="11.375" style="178"/>
  </cols>
  <sheetData>
    <row r="1" spans="1:22" s="176" customFormat="1" ht="27" customHeight="1">
      <c r="A1" s="176" t="s">
        <v>2018</v>
      </c>
      <c r="L1" s="176" t="str">
        <f>A1</f>
        <v>別紙（第32号様式関係）</v>
      </c>
      <c r="V1" s="145" t="s">
        <v>398</v>
      </c>
    </row>
    <row r="2" spans="1:22" ht="27" customHeight="1">
      <c r="A2" s="1747" t="s">
        <v>594</v>
      </c>
      <c r="B2" s="1747"/>
      <c r="C2" s="1747"/>
      <c r="D2" s="1747"/>
      <c r="E2" s="1747"/>
      <c r="F2" s="1747"/>
      <c r="G2" s="1747"/>
      <c r="H2" s="1747"/>
      <c r="I2" s="1747"/>
      <c r="J2" s="1747"/>
      <c r="K2" s="1747"/>
      <c r="L2" s="1747" t="s">
        <v>594</v>
      </c>
      <c r="M2" s="1747"/>
      <c r="N2" s="1747"/>
      <c r="O2" s="1747"/>
      <c r="P2" s="1747"/>
      <c r="Q2" s="1747"/>
      <c r="R2" s="1747"/>
      <c r="S2" s="1747"/>
      <c r="T2" s="1747"/>
      <c r="U2" s="1747"/>
      <c r="V2" s="1747"/>
    </row>
    <row r="4" spans="1:22" ht="27" customHeight="1">
      <c r="A4" s="2569" t="s">
        <v>280</v>
      </c>
      <c r="B4" s="2568" t="s">
        <v>281</v>
      </c>
      <c r="C4" s="2568" t="s">
        <v>282</v>
      </c>
      <c r="D4" s="2565" t="s">
        <v>283</v>
      </c>
      <c r="E4" s="2569" t="s">
        <v>284</v>
      </c>
      <c r="F4" s="2565" t="s">
        <v>70</v>
      </c>
      <c r="G4" s="2270" t="s">
        <v>289</v>
      </c>
      <c r="H4" s="2270"/>
      <c r="I4" s="2270"/>
      <c r="J4" s="2270" t="s">
        <v>1621</v>
      </c>
      <c r="K4" s="2270" t="s">
        <v>287</v>
      </c>
      <c r="L4" s="2270" t="s">
        <v>280</v>
      </c>
      <c r="M4" s="2270" t="s">
        <v>281</v>
      </c>
      <c r="N4" s="2270" t="s">
        <v>282</v>
      </c>
      <c r="O4" s="2270" t="s">
        <v>283</v>
      </c>
      <c r="P4" s="2270" t="s">
        <v>284</v>
      </c>
      <c r="Q4" s="2270" t="s">
        <v>70</v>
      </c>
      <c r="R4" s="2270" t="s">
        <v>289</v>
      </c>
      <c r="S4" s="2270"/>
      <c r="T4" s="2270"/>
      <c r="U4" s="2270" t="s">
        <v>1621</v>
      </c>
      <c r="V4" s="2270" t="s">
        <v>287</v>
      </c>
    </row>
    <row r="5" spans="1:22" ht="27" customHeight="1">
      <c r="A5" s="2569"/>
      <c r="B5" s="2568"/>
      <c r="C5" s="2568"/>
      <c r="D5" s="2565"/>
      <c r="E5" s="2569"/>
      <c r="F5" s="2565"/>
      <c r="G5" s="719" t="s">
        <v>71</v>
      </c>
      <c r="H5" s="676" t="s">
        <v>288</v>
      </c>
      <c r="I5" s="677" t="s">
        <v>286</v>
      </c>
      <c r="J5" s="2270"/>
      <c r="K5" s="2270"/>
      <c r="L5" s="2270"/>
      <c r="M5" s="2270"/>
      <c r="N5" s="2270"/>
      <c r="O5" s="2270"/>
      <c r="P5" s="2270"/>
      <c r="Q5" s="2270"/>
      <c r="R5" s="674" t="s">
        <v>71</v>
      </c>
      <c r="S5" s="674" t="s">
        <v>288</v>
      </c>
      <c r="T5" s="674" t="s">
        <v>286</v>
      </c>
      <c r="U5" s="2270"/>
      <c r="V5" s="2270"/>
    </row>
    <row r="6" spans="1:22" ht="27" customHeight="1">
      <c r="A6" s="427"/>
      <c r="B6" s="384"/>
      <c r="C6" s="384"/>
      <c r="D6" s="385"/>
      <c r="E6" s="427"/>
      <c r="F6" s="385"/>
      <c r="G6" s="427"/>
      <c r="H6" s="384"/>
      <c r="I6" s="385"/>
      <c r="J6" s="387"/>
      <c r="K6" s="387"/>
      <c r="L6" s="387" t="s">
        <v>494</v>
      </c>
      <c r="M6" s="387" t="s">
        <v>448</v>
      </c>
      <c r="N6" s="387" t="s">
        <v>477</v>
      </c>
      <c r="O6" s="387"/>
      <c r="P6" s="387"/>
      <c r="Q6" s="387"/>
      <c r="R6" s="387"/>
      <c r="S6" s="387"/>
      <c r="T6" s="387"/>
      <c r="U6" s="387"/>
      <c r="V6" s="387"/>
    </row>
    <row r="7" spans="1:22" ht="27" customHeight="1">
      <c r="A7" s="427"/>
      <c r="B7" s="384"/>
      <c r="C7" s="384"/>
      <c r="D7" s="385"/>
      <c r="E7" s="427"/>
      <c r="F7" s="385"/>
      <c r="G7" s="427"/>
      <c r="H7" s="384"/>
      <c r="I7" s="385"/>
      <c r="J7" s="387"/>
      <c r="K7" s="387"/>
      <c r="L7" s="387"/>
      <c r="M7" s="387"/>
      <c r="N7" s="387"/>
      <c r="O7" s="387"/>
      <c r="P7" s="387"/>
      <c r="Q7" s="387"/>
      <c r="R7" s="387"/>
      <c r="S7" s="387"/>
      <c r="T7" s="387"/>
      <c r="U7" s="387"/>
      <c r="V7" s="387"/>
    </row>
    <row r="8" spans="1:22" ht="27" customHeight="1">
      <c r="A8" s="427"/>
      <c r="B8" s="384"/>
      <c r="C8" s="384"/>
      <c r="D8" s="385"/>
      <c r="E8" s="427"/>
      <c r="F8" s="385"/>
      <c r="G8" s="427"/>
      <c r="H8" s="384"/>
      <c r="I8" s="385"/>
      <c r="J8" s="387"/>
      <c r="K8" s="387"/>
      <c r="L8" s="387" t="s">
        <v>495</v>
      </c>
      <c r="M8" s="387"/>
      <c r="N8" s="387"/>
      <c r="O8" s="387"/>
      <c r="P8" s="387"/>
      <c r="Q8" s="387"/>
      <c r="R8" s="387"/>
      <c r="S8" s="387"/>
      <c r="T8" s="387"/>
      <c r="U8" s="387"/>
      <c r="V8" s="387"/>
    </row>
    <row r="9" spans="1:22" ht="27" customHeight="1">
      <c r="A9" s="427"/>
      <c r="B9" s="384"/>
      <c r="C9" s="384"/>
      <c r="D9" s="385"/>
      <c r="E9" s="427"/>
      <c r="F9" s="385"/>
      <c r="G9" s="427"/>
      <c r="H9" s="384"/>
      <c r="I9" s="385"/>
      <c r="J9" s="387"/>
      <c r="K9" s="387"/>
      <c r="L9" s="387"/>
      <c r="M9" s="387"/>
      <c r="N9" s="387"/>
      <c r="O9" s="387"/>
      <c r="P9" s="387"/>
      <c r="Q9" s="387"/>
      <c r="R9" s="387"/>
      <c r="S9" s="387"/>
      <c r="T9" s="387"/>
      <c r="U9" s="387"/>
      <c r="V9" s="387"/>
    </row>
    <row r="10" spans="1:22" ht="27" customHeight="1">
      <c r="A10" s="427"/>
      <c r="B10" s="384"/>
      <c r="C10" s="384"/>
      <c r="D10" s="385"/>
      <c r="E10" s="427"/>
      <c r="F10" s="385"/>
      <c r="G10" s="427"/>
      <c r="H10" s="384"/>
      <c r="I10" s="385"/>
      <c r="J10" s="387"/>
      <c r="K10" s="387"/>
      <c r="L10" s="387"/>
      <c r="M10" s="387"/>
      <c r="N10" s="387"/>
      <c r="O10" s="387"/>
      <c r="P10" s="387"/>
      <c r="Q10" s="387"/>
      <c r="R10" s="387"/>
      <c r="S10" s="387"/>
      <c r="T10" s="387"/>
      <c r="U10" s="387"/>
      <c r="V10" s="387"/>
    </row>
    <row r="11" spans="1:22" ht="27" customHeight="1">
      <c r="A11" s="427"/>
      <c r="B11" s="384"/>
      <c r="C11" s="384"/>
      <c r="D11" s="385"/>
      <c r="E11" s="427"/>
      <c r="F11" s="385"/>
      <c r="G11" s="427"/>
      <c r="H11" s="384"/>
      <c r="I11" s="385"/>
      <c r="J11" s="387"/>
      <c r="K11" s="387"/>
      <c r="L11" s="387"/>
      <c r="M11" s="387"/>
      <c r="N11" s="387"/>
      <c r="O11" s="387"/>
      <c r="P11" s="387"/>
      <c r="Q11" s="387"/>
      <c r="R11" s="387"/>
      <c r="S11" s="387"/>
      <c r="T11" s="387"/>
      <c r="U11" s="387"/>
      <c r="V11" s="387"/>
    </row>
    <row r="12" spans="1:22" ht="27" customHeight="1">
      <c r="A12" s="427"/>
      <c r="B12" s="384"/>
      <c r="C12" s="384"/>
      <c r="D12" s="385"/>
      <c r="E12" s="427"/>
      <c r="F12" s="385"/>
      <c r="G12" s="427"/>
      <c r="H12" s="384"/>
      <c r="I12" s="385"/>
      <c r="J12" s="387"/>
      <c r="K12" s="387"/>
      <c r="L12" s="387"/>
      <c r="M12" s="387"/>
      <c r="N12" s="387"/>
      <c r="O12" s="387"/>
      <c r="P12" s="387"/>
      <c r="Q12" s="387"/>
      <c r="R12" s="387"/>
      <c r="S12" s="387"/>
      <c r="T12" s="387"/>
      <c r="U12" s="387"/>
      <c r="V12" s="387"/>
    </row>
    <row r="13" spans="1:22" ht="27" customHeight="1">
      <c r="A13" s="427"/>
      <c r="B13" s="384"/>
      <c r="C13" s="384"/>
      <c r="D13" s="385"/>
      <c r="E13" s="427"/>
      <c r="F13" s="385"/>
      <c r="G13" s="427"/>
      <c r="H13" s="384"/>
      <c r="I13" s="385"/>
      <c r="J13" s="387"/>
      <c r="K13" s="387"/>
      <c r="L13" s="387"/>
      <c r="M13" s="387"/>
      <c r="N13" s="387"/>
      <c r="O13" s="387"/>
      <c r="P13" s="387"/>
      <c r="Q13" s="387"/>
      <c r="R13" s="387"/>
      <c r="S13" s="387"/>
      <c r="T13" s="387"/>
      <c r="U13" s="387"/>
      <c r="V13" s="387"/>
    </row>
    <row r="14" spans="1:22" ht="27" customHeight="1">
      <c r="A14" s="178" t="s">
        <v>290</v>
      </c>
      <c r="B14" s="214"/>
      <c r="C14" s="214"/>
      <c r="D14" s="214"/>
      <c r="E14" s="214"/>
      <c r="F14" s="214"/>
      <c r="G14" s="214"/>
      <c r="H14" s="214"/>
      <c r="I14" s="214"/>
      <c r="J14" s="214"/>
      <c r="K14" s="214"/>
      <c r="L14" s="178" t="s">
        <v>290</v>
      </c>
      <c r="M14" s="214"/>
      <c r="N14" s="214"/>
      <c r="O14" s="214"/>
      <c r="P14" s="214"/>
      <c r="Q14" s="214"/>
      <c r="R14" s="214"/>
      <c r="S14" s="214"/>
      <c r="T14" s="214"/>
      <c r="U14" s="214"/>
      <c r="V14" s="214"/>
    </row>
    <row r="15" spans="1:22" ht="18" customHeight="1">
      <c r="A15" s="214"/>
      <c r="B15" s="214"/>
      <c r="C15" s="214"/>
      <c r="D15" s="214"/>
      <c r="E15" s="309"/>
      <c r="F15" s="2563" t="s">
        <v>293</v>
      </c>
      <c r="G15" s="2563" t="s">
        <v>18</v>
      </c>
      <c r="H15" s="2570" t="s">
        <v>629</v>
      </c>
      <c r="I15" s="309"/>
      <c r="J15" s="2563" t="s">
        <v>44</v>
      </c>
      <c r="K15" s="428" t="s">
        <v>216</v>
      </c>
      <c r="L15" s="214"/>
      <c r="M15" s="214"/>
      <c r="N15" s="214"/>
      <c r="O15" s="214"/>
      <c r="P15" s="309"/>
      <c r="Q15" s="2563" t="s">
        <v>293</v>
      </c>
      <c r="R15" s="2563" t="s">
        <v>18</v>
      </c>
      <c r="S15" s="2570" t="s">
        <v>629</v>
      </c>
      <c r="T15" s="309"/>
      <c r="U15" s="2563" t="s">
        <v>44</v>
      </c>
      <c r="V15" s="428" t="s">
        <v>216</v>
      </c>
    </row>
    <row r="16" spans="1:22" ht="18" customHeight="1">
      <c r="A16" s="214"/>
      <c r="B16" s="214"/>
      <c r="C16" s="214"/>
      <c r="D16" s="214"/>
      <c r="E16" s="309"/>
      <c r="F16" s="2564"/>
      <c r="G16" s="2564"/>
      <c r="H16" s="2571"/>
      <c r="I16" s="309"/>
      <c r="J16" s="2564"/>
      <c r="K16" s="429" t="s">
        <v>217</v>
      </c>
      <c r="L16" s="214"/>
      <c r="M16" s="214"/>
      <c r="N16" s="214"/>
      <c r="O16" s="214"/>
      <c r="P16" s="309"/>
      <c r="Q16" s="2564"/>
      <c r="R16" s="2564"/>
      <c r="S16" s="2571"/>
      <c r="T16" s="309"/>
      <c r="U16" s="2564"/>
      <c r="V16" s="429" t="s">
        <v>217</v>
      </c>
    </row>
    <row r="17" spans="5:22" ht="27" customHeight="1">
      <c r="E17" s="214"/>
      <c r="F17" s="2566"/>
      <c r="G17" s="680"/>
      <c r="H17" s="680"/>
      <c r="J17" s="680"/>
      <c r="K17" s="680"/>
      <c r="P17" s="214"/>
      <c r="Q17" s="2566"/>
      <c r="R17" s="680"/>
      <c r="S17" s="680"/>
      <c r="U17" s="680"/>
      <c r="V17" s="680"/>
    </row>
    <row r="18" spans="5:22" ht="27" customHeight="1">
      <c r="E18" s="214"/>
      <c r="F18" s="2567"/>
      <c r="G18" s="681"/>
      <c r="H18" s="681"/>
      <c r="J18" s="681"/>
      <c r="K18" s="681"/>
      <c r="P18" s="214"/>
      <c r="Q18" s="2567"/>
      <c r="R18" s="681"/>
      <c r="S18" s="681"/>
      <c r="U18" s="681"/>
      <c r="V18" s="681"/>
    </row>
  </sheetData>
  <mergeCells count="30">
    <mergeCell ref="J4:J5"/>
    <mergeCell ref="Q15:Q16"/>
    <mergeCell ref="R15:R16"/>
    <mergeCell ref="G4:I4"/>
    <mergeCell ref="C4:C5"/>
    <mergeCell ref="F15:F16"/>
    <mergeCell ref="J15:J16"/>
    <mergeCell ref="G15:G16"/>
    <mergeCell ref="F4:F5"/>
    <mergeCell ref="E4:E5"/>
    <mergeCell ref="R4:T4"/>
    <mergeCell ref="H15:H16"/>
    <mergeCell ref="S15:S16"/>
    <mergeCell ref="K4:K5"/>
    <mergeCell ref="V4:V5"/>
    <mergeCell ref="U15:U16"/>
    <mergeCell ref="D4:D5"/>
    <mergeCell ref="Q17:Q18"/>
    <mergeCell ref="L2:V2"/>
    <mergeCell ref="L4:L5"/>
    <mergeCell ref="M4:M5"/>
    <mergeCell ref="N4:N5"/>
    <mergeCell ref="O4:O5"/>
    <mergeCell ref="P4:P5"/>
    <mergeCell ref="U4:U5"/>
    <mergeCell ref="F17:F18"/>
    <mergeCell ref="A2:K2"/>
    <mergeCell ref="B4:B5"/>
    <mergeCell ref="A4:A5"/>
    <mergeCell ref="Q4:Q5"/>
  </mergeCells>
  <phoneticPr fontId="2"/>
  <printOptions horizontalCentered="1" verticalCentered="1"/>
  <pageMargins left="0.98425196850393704" right="0.98425196850393704" top="0.98425196850393704" bottom="0.98425196850393704" header="0.31496062992125984" footer="0.31496062992125984"/>
  <pageSetup paperSize="9" orientation="landscape" blackAndWhite="1" verticalDpi="1200"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P34"/>
  <sheetViews>
    <sheetView view="pageBreakPreview" zoomScaleNormal="100" zoomScaleSheetLayoutView="100" workbookViewId="0">
      <selection activeCell="C26" sqref="C26"/>
    </sheetView>
  </sheetViews>
  <sheetFormatPr defaultColWidth="10.125" defaultRowHeight="24" customHeight="1"/>
  <cols>
    <col min="1" max="16384" width="10.125" style="1344"/>
  </cols>
  <sheetData>
    <row r="1" spans="1:16" s="1351" customFormat="1" ht="24" customHeight="1">
      <c r="A1" s="1351" t="s">
        <v>2179</v>
      </c>
      <c r="I1" s="1351" t="str">
        <f>A1</f>
        <v>第33号様式（建設工事請負契約約款第30条関係）</v>
      </c>
      <c r="P1" s="1352" t="s">
        <v>398</v>
      </c>
    </row>
    <row r="2" spans="1:16" s="1351" customFormat="1" ht="24" customHeight="1">
      <c r="G2" s="2506" t="s">
        <v>1893</v>
      </c>
      <c r="H2" s="2506"/>
      <c r="P2" s="1352"/>
    </row>
    <row r="3" spans="1:16" ht="24" customHeight="1">
      <c r="F3" s="1369"/>
      <c r="G3" s="2506" t="s">
        <v>1752</v>
      </c>
      <c r="H3" s="2506"/>
      <c r="P3" s="1358" t="s">
        <v>1799</v>
      </c>
    </row>
    <row r="4" spans="1:16" ht="24" customHeight="1">
      <c r="A4" s="1358" t="s">
        <v>614</v>
      </c>
      <c r="B4" s="1356" t="s">
        <v>417</v>
      </c>
      <c r="C4" s="1357" t="str">
        <f>+入力欄!T26</f>
        <v>沖縄県那覇市○○－○　○○ビル○階</v>
      </c>
      <c r="I4" s="1358" t="s">
        <v>614</v>
      </c>
      <c r="J4" s="1356" t="s">
        <v>417</v>
      </c>
      <c r="K4" s="1357" t="s">
        <v>400</v>
      </c>
    </row>
    <row r="5" spans="1:16" ht="24" customHeight="1">
      <c r="B5" s="1356" t="s">
        <v>418</v>
      </c>
      <c r="C5" s="1357" t="str">
        <f>+入力欄!T27</f>
        <v>株式会社　○○建設</v>
      </c>
      <c r="J5" s="1356" t="s">
        <v>418</v>
      </c>
      <c r="K5" s="1357" t="s">
        <v>399</v>
      </c>
    </row>
    <row r="6" spans="1:16" ht="24" customHeight="1">
      <c r="B6" s="1356" t="s">
        <v>419</v>
      </c>
      <c r="C6" s="1357" t="str">
        <f>+入力欄!T28</f>
        <v>代表取締役　△△　△△　殿</v>
      </c>
      <c r="E6" s="1370"/>
      <c r="J6" s="1356" t="s">
        <v>419</v>
      </c>
      <c r="K6" s="1357" t="s">
        <v>460</v>
      </c>
    </row>
    <row r="7" spans="1:16" s="1450" customFormat="1" ht="24" customHeight="1">
      <c r="B7" s="1453"/>
      <c r="C7" s="1451"/>
      <c r="E7" s="1449"/>
      <c r="F7" s="1461" t="str">
        <f>+入力欄!$M$6</f>
        <v>沖縄県公営企業管理者</v>
      </c>
      <c r="J7" s="1453"/>
      <c r="K7" s="1451"/>
    </row>
    <row r="8" spans="1:16" ht="24" customHeight="1">
      <c r="C8" s="1358"/>
      <c r="E8" s="1354"/>
      <c r="F8" s="1461" t="str">
        <f>+入力欄!$M$7</f>
        <v xml:space="preserve">企業局長 　宮城　力 　印 </v>
      </c>
      <c r="G8" s="1358"/>
      <c r="P8" s="1359" t="s">
        <v>2209</v>
      </c>
    </row>
    <row r="9" spans="1:16" ht="24" customHeight="1">
      <c r="C9" s="1358"/>
      <c r="E9" s="1354"/>
      <c r="G9" s="1358"/>
      <c r="H9" s="1371"/>
      <c r="P9" s="1359"/>
    </row>
    <row r="11" spans="1:16" ht="24" customHeight="1">
      <c r="A11" s="2509" t="s">
        <v>291</v>
      </c>
      <c r="B11" s="2509"/>
      <c r="C11" s="2509"/>
      <c r="D11" s="2509"/>
      <c r="E11" s="2509"/>
      <c r="F11" s="2509"/>
      <c r="G11" s="2509"/>
      <c r="H11" s="2509"/>
      <c r="I11" s="2509" t="s">
        <v>291</v>
      </c>
      <c r="J11" s="2509"/>
      <c r="K11" s="2509"/>
      <c r="L11" s="2509"/>
      <c r="M11" s="2509"/>
      <c r="N11" s="2509"/>
      <c r="O11" s="2509"/>
      <c r="P11" s="2509"/>
    </row>
    <row r="13" spans="1:16" ht="24" customHeight="1">
      <c r="A13" s="2557" t="s">
        <v>1807</v>
      </c>
      <c r="B13" s="2557"/>
      <c r="C13" s="1344" t="s">
        <v>1032</v>
      </c>
      <c r="I13" s="1354" t="s">
        <v>1808</v>
      </c>
    </row>
    <row r="14" spans="1:16" ht="24" customHeight="1">
      <c r="A14" s="1344" t="s">
        <v>2180</v>
      </c>
      <c r="I14" s="1344" t="s">
        <v>2180</v>
      </c>
    </row>
    <row r="15" spans="1:16" ht="24" customHeight="1">
      <c r="A15" s="1344" t="s">
        <v>542</v>
      </c>
      <c r="I15" s="1344" t="s">
        <v>542</v>
      </c>
    </row>
    <row r="17" spans="1:15" ht="24" customHeight="1">
      <c r="B17" s="1360" t="s">
        <v>64</v>
      </c>
      <c r="C17" s="1361" t="str">
        <f>+入力欄!$D$16</f>
        <v>○○○○○○工事（Ｒ６－１)</v>
      </c>
      <c r="D17" s="1361"/>
      <c r="E17" s="1361"/>
      <c r="F17" s="1361"/>
      <c r="G17" s="1361"/>
      <c r="J17" s="1360" t="s">
        <v>64</v>
      </c>
      <c r="K17" s="1362" t="s">
        <v>532</v>
      </c>
      <c r="L17" s="1361"/>
      <c r="M17" s="1361"/>
      <c r="N17" s="1361"/>
      <c r="O17" s="1361"/>
    </row>
    <row r="19" spans="1:15" ht="24" customHeight="1">
      <c r="D19" s="2507" t="s">
        <v>113</v>
      </c>
      <c r="E19" s="2507"/>
      <c r="L19" s="2507" t="s">
        <v>113</v>
      </c>
      <c r="M19" s="2507"/>
    </row>
    <row r="21" spans="1:15" ht="24" customHeight="1">
      <c r="A21" s="1363" t="s">
        <v>6</v>
      </c>
      <c r="B21" s="2560" t="s">
        <v>295</v>
      </c>
      <c r="C21" s="2560"/>
      <c r="D21" s="2572" t="s">
        <v>1776</v>
      </c>
      <c r="E21" s="2572"/>
      <c r="F21" s="2572"/>
      <c r="I21" s="1363" t="s">
        <v>6</v>
      </c>
      <c r="J21" s="2560" t="s">
        <v>295</v>
      </c>
      <c r="K21" s="2560"/>
      <c r="L21" s="1354" t="s">
        <v>1772</v>
      </c>
    </row>
    <row r="22" spans="1:15" ht="24" customHeight="1">
      <c r="A22" s="1363" t="s">
        <v>8</v>
      </c>
      <c r="B22" s="2560" t="s">
        <v>267</v>
      </c>
      <c r="C22" s="2560"/>
      <c r="D22" s="1354"/>
      <c r="I22" s="1363" t="s">
        <v>8</v>
      </c>
      <c r="J22" s="2560" t="s">
        <v>267</v>
      </c>
      <c r="K22" s="2560"/>
      <c r="L22" s="1354" t="s">
        <v>492</v>
      </c>
    </row>
    <row r="23" spans="1:15" ht="24" customHeight="1">
      <c r="A23" s="1363" t="s">
        <v>10</v>
      </c>
      <c r="B23" s="2560" t="s">
        <v>292</v>
      </c>
      <c r="C23" s="2560"/>
      <c r="D23" s="1354" t="s">
        <v>285</v>
      </c>
      <c r="I23" s="1363" t="s">
        <v>10</v>
      </c>
      <c r="J23" s="2560" t="s">
        <v>292</v>
      </c>
      <c r="K23" s="2560"/>
      <c r="L23" s="1354" t="s">
        <v>285</v>
      </c>
    </row>
    <row r="24" spans="1:15" ht="24" customHeight="1">
      <c r="A24" s="1363"/>
      <c r="B24" s="1357"/>
      <c r="C24" s="1357"/>
      <c r="I24" s="1363"/>
      <c r="J24" s="1357"/>
      <c r="K24" s="1357"/>
    </row>
    <row r="25" spans="1:15" ht="24" customHeight="1">
      <c r="A25" s="1363"/>
      <c r="B25" s="1357"/>
      <c r="C25" s="1357"/>
      <c r="I25" s="1363"/>
      <c r="J25" s="1357"/>
      <c r="K25" s="1357"/>
    </row>
    <row r="26" spans="1:15" ht="24" customHeight="1">
      <c r="A26" s="1363"/>
      <c r="I26" s="1363"/>
    </row>
    <row r="33" spans="1:12" ht="24" customHeight="1">
      <c r="A33" s="1372"/>
      <c r="I33" s="1372"/>
    </row>
    <row r="34" spans="1:12" ht="24" customHeight="1">
      <c r="B34" s="1365"/>
      <c r="C34" s="1365"/>
      <c r="D34" s="1365"/>
      <c r="J34" s="1365"/>
      <c r="K34" s="1365"/>
      <c r="L34" s="1365"/>
    </row>
  </sheetData>
  <mergeCells count="14">
    <mergeCell ref="G2:H2"/>
    <mergeCell ref="G3:H3"/>
    <mergeCell ref="B23:C23"/>
    <mergeCell ref="L19:M19"/>
    <mergeCell ref="J21:K21"/>
    <mergeCell ref="J22:K22"/>
    <mergeCell ref="J23:K23"/>
    <mergeCell ref="D21:F21"/>
    <mergeCell ref="B22:C22"/>
    <mergeCell ref="A11:H11"/>
    <mergeCell ref="I11:P11"/>
    <mergeCell ref="D19:E19"/>
    <mergeCell ref="B21:C21"/>
    <mergeCell ref="A13:B13"/>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P32"/>
  <sheetViews>
    <sheetView view="pageBreakPreview" zoomScaleNormal="100" zoomScaleSheetLayoutView="100" workbookViewId="0">
      <selection activeCell="G16" sqref="G16"/>
    </sheetView>
  </sheetViews>
  <sheetFormatPr defaultColWidth="10.125" defaultRowHeight="24" customHeight="1"/>
  <cols>
    <col min="1" max="16384" width="10.125" style="146"/>
  </cols>
  <sheetData>
    <row r="1" spans="1:16" s="144" customFormat="1" ht="24" customHeight="1">
      <c r="A1" s="144" t="s">
        <v>2181</v>
      </c>
      <c r="I1" s="144" t="str">
        <f>A1</f>
        <v>第34号様式（建設工事請負契約約款第30条関係）</v>
      </c>
      <c r="P1" s="145" t="s">
        <v>398</v>
      </c>
    </row>
    <row r="2" spans="1:16" ht="24" customHeight="1">
      <c r="F2" s="1581" t="s">
        <v>1751</v>
      </c>
      <c r="G2" s="1581"/>
      <c r="H2" s="1581"/>
      <c r="P2" s="716" t="s">
        <v>1799</v>
      </c>
    </row>
    <row r="3" spans="1:16" ht="24" customHeight="1">
      <c r="A3" s="1441" t="str">
        <f>+入力欄!$U$8</f>
        <v>沖縄県公営企業管理者</v>
      </c>
      <c r="F3" s="1442"/>
      <c r="G3" s="1442"/>
      <c r="H3" s="1442"/>
      <c r="P3" s="716"/>
    </row>
    <row r="4" spans="1:16" ht="24" customHeight="1">
      <c r="A4" s="662" t="str">
        <f>+入力欄!$U$9</f>
        <v>企業局長 　宮城　力　　殿</v>
      </c>
      <c r="H4" s="391"/>
      <c r="I4" s="662" t="s">
        <v>121</v>
      </c>
      <c r="P4" s="391"/>
    </row>
    <row r="5" spans="1:16" ht="24" customHeight="1">
      <c r="D5" s="716" t="s">
        <v>614</v>
      </c>
      <c r="E5" s="663" t="s">
        <v>420</v>
      </c>
      <c r="F5" s="2060" t="str">
        <f>+入力欄!M26</f>
        <v>沖縄県那覇市○○－○　○○ビル○階</v>
      </c>
      <c r="G5" s="2060"/>
      <c r="H5" s="2060"/>
      <c r="L5" s="716" t="s">
        <v>614</v>
      </c>
      <c r="M5" s="663" t="s">
        <v>420</v>
      </c>
      <c r="N5" s="146" t="s">
        <v>400</v>
      </c>
    </row>
    <row r="6" spans="1:16" ht="24" customHeight="1">
      <c r="E6" s="663" t="s">
        <v>421</v>
      </c>
      <c r="F6" s="2060" t="str">
        <f>+入力欄!M27</f>
        <v>株式会社　○○建設</v>
      </c>
      <c r="G6" s="2060"/>
      <c r="H6" s="2060"/>
      <c r="M6" s="663" t="s">
        <v>421</v>
      </c>
      <c r="N6" s="146" t="s">
        <v>399</v>
      </c>
    </row>
    <row r="7" spans="1:16" ht="24" customHeight="1">
      <c r="E7" s="663" t="s">
        <v>422</v>
      </c>
      <c r="F7" s="2060" t="str">
        <f>+入力欄!M28</f>
        <v>代表取締役　△△　△△</v>
      </c>
      <c r="G7" s="2060"/>
      <c r="H7" s="2060"/>
      <c r="M7" s="663" t="s">
        <v>422</v>
      </c>
      <c r="N7" s="147" t="s">
        <v>471</v>
      </c>
      <c r="P7" s="663"/>
    </row>
    <row r="9" spans="1:16" ht="24" customHeight="1">
      <c r="A9" s="1572" t="s">
        <v>294</v>
      </c>
      <c r="B9" s="1572"/>
      <c r="C9" s="1572"/>
      <c r="D9" s="1572"/>
      <c r="E9" s="1572"/>
      <c r="F9" s="1572"/>
      <c r="G9" s="1572"/>
      <c r="H9" s="1572"/>
      <c r="I9" s="1572" t="s">
        <v>294</v>
      </c>
      <c r="J9" s="1572"/>
      <c r="K9" s="1572"/>
      <c r="L9" s="1572"/>
      <c r="M9" s="1572"/>
      <c r="N9" s="1572"/>
      <c r="O9" s="1572"/>
      <c r="P9" s="1572"/>
    </row>
    <row r="11" spans="1:16" ht="24" customHeight="1">
      <c r="A11" s="2573" t="s">
        <v>1807</v>
      </c>
      <c r="B11" s="2573"/>
      <c r="C11" s="146" t="s">
        <v>1033</v>
      </c>
      <c r="I11" s="662" t="s">
        <v>1809</v>
      </c>
    </row>
    <row r="12" spans="1:16" ht="24" customHeight="1">
      <c r="A12" s="146" t="s">
        <v>2182</v>
      </c>
      <c r="I12" s="146" t="s">
        <v>2182</v>
      </c>
    </row>
    <row r="14" spans="1:16" ht="24" customHeight="1">
      <c r="B14" s="711" t="s">
        <v>64</v>
      </c>
      <c r="C14" s="194" t="str">
        <f>+入力欄!$D$16</f>
        <v>○○○○○○工事（Ｒ６－１)</v>
      </c>
      <c r="D14" s="194"/>
      <c r="E14" s="194"/>
      <c r="F14" s="194"/>
      <c r="G14" s="194"/>
      <c r="J14" s="711" t="s">
        <v>64</v>
      </c>
      <c r="K14" s="275" t="s">
        <v>532</v>
      </c>
      <c r="L14" s="194"/>
      <c r="M14" s="194"/>
      <c r="N14" s="194"/>
      <c r="O14" s="194"/>
    </row>
    <row r="16" spans="1:16" ht="24" customHeight="1">
      <c r="D16" s="1563" t="s">
        <v>113</v>
      </c>
      <c r="E16" s="1563"/>
      <c r="L16" s="1563" t="s">
        <v>113</v>
      </c>
      <c r="M16" s="1563"/>
    </row>
    <row r="18" spans="1:12" ht="24" customHeight="1">
      <c r="A18" s="149" t="s">
        <v>6</v>
      </c>
      <c r="B18" s="2273" t="s">
        <v>295</v>
      </c>
      <c r="C18" s="2273"/>
      <c r="D18" s="2562" t="s">
        <v>1776</v>
      </c>
      <c r="E18" s="2562"/>
      <c r="F18" s="2562"/>
      <c r="I18" s="149" t="s">
        <v>6</v>
      </c>
      <c r="J18" s="2273" t="s">
        <v>295</v>
      </c>
      <c r="K18" s="2273"/>
      <c r="L18" s="662" t="s">
        <v>1772</v>
      </c>
    </row>
    <row r="19" spans="1:12" ht="24" customHeight="1">
      <c r="A19" s="149" t="s">
        <v>8</v>
      </c>
      <c r="B19" s="2273" t="s">
        <v>267</v>
      </c>
      <c r="C19" s="2273"/>
      <c r="I19" s="149" t="s">
        <v>8</v>
      </c>
      <c r="J19" s="2273" t="s">
        <v>267</v>
      </c>
      <c r="K19" s="2273"/>
      <c r="L19" s="662" t="s">
        <v>492</v>
      </c>
    </row>
    <row r="20" spans="1:12" ht="24" customHeight="1">
      <c r="A20" s="149" t="s">
        <v>10</v>
      </c>
      <c r="B20" s="2273" t="s">
        <v>296</v>
      </c>
      <c r="C20" s="2273"/>
      <c r="D20" s="662" t="s">
        <v>285</v>
      </c>
      <c r="I20" s="149" t="s">
        <v>10</v>
      </c>
      <c r="J20" s="2273" t="s">
        <v>296</v>
      </c>
      <c r="K20" s="2273"/>
      <c r="L20" s="662" t="s">
        <v>285</v>
      </c>
    </row>
    <row r="21" spans="1:12" ht="24" customHeight="1">
      <c r="A21" s="149" t="s">
        <v>12</v>
      </c>
      <c r="B21" s="2273" t="s">
        <v>298</v>
      </c>
      <c r="C21" s="2273"/>
      <c r="D21" s="2574">
        <v>0</v>
      </c>
      <c r="E21" s="2574"/>
      <c r="I21" s="149" t="s">
        <v>12</v>
      </c>
      <c r="J21" s="2273" t="s">
        <v>298</v>
      </c>
      <c r="K21" s="2273"/>
      <c r="L21" s="662" t="s">
        <v>496</v>
      </c>
    </row>
    <row r="22" spans="1:12" ht="24" customHeight="1">
      <c r="A22" s="149" t="s">
        <v>14</v>
      </c>
      <c r="B22" s="2273" t="s">
        <v>396</v>
      </c>
      <c r="C22" s="2273"/>
      <c r="D22" s="2574">
        <v>1</v>
      </c>
      <c r="E22" s="2574"/>
      <c r="I22" s="149" t="s">
        <v>14</v>
      </c>
      <c r="J22" s="2273" t="s">
        <v>396</v>
      </c>
      <c r="K22" s="2273"/>
      <c r="L22" s="662" t="s">
        <v>496</v>
      </c>
    </row>
    <row r="23" spans="1:12" ht="24" customHeight="1">
      <c r="A23" s="149"/>
      <c r="D23" s="662" t="s">
        <v>397</v>
      </c>
      <c r="I23" s="149"/>
      <c r="L23" s="662" t="s">
        <v>397</v>
      </c>
    </row>
    <row r="30" spans="1:12" ht="24" customHeight="1">
      <c r="A30" s="148"/>
      <c r="I30" s="148"/>
    </row>
    <row r="31" spans="1:12" ht="24" customHeight="1">
      <c r="B31" s="702"/>
      <c r="C31" s="702"/>
      <c r="D31" s="702"/>
      <c r="J31" s="702"/>
      <c r="K31" s="702"/>
      <c r="L31" s="702"/>
    </row>
    <row r="32" spans="1:12" ht="24" customHeight="1">
      <c r="A32" s="146" t="s">
        <v>297</v>
      </c>
      <c r="I32" s="146" t="s">
        <v>297</v>
      </c>
    </row>
  </sheetData>
  <mergeCells count="22">
    <mergeCell ref="I9:P9"/>
    <mergeCell ref="B22:C22"/>
    <mergeCell ref="D16:E16"/>
    <mergeCell ref="J22:K22"/>
    <mergeCell ref="L16:M16"/>
    <mergeCell ref="J18:K18"/>
    <mergeCell ref="J19:K19"/>
    <mergeCell ref="J20:K20"/>
    <mergeCell ref="J21:K21"/>
    <mergeCell ref="B18:C18"/>
    <mergeCell ref="B19:C19"/>
    <mergeCell ref="B20:C20"/>
    <mergeCell ref="B21:C21"/>
    <mergeCell ref="D21:E21"/>
    <mergeCell ref="D18:F18"/>
    <mergeCell ref="D22:E22"/>
    <mergeCell ref="F2:H2"/>
    <mergeCell ref="F5:H5"/>
    <mergeCell ref="F6:H6"/>
    <mergeCell ref="F7:H7"/>
    <mergeCell ref="A11:B11"/>
    <mergeCell ref="A9:H9"/>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tint="0.59999389629810485"/>
  </sheetPr>
  <dimension ref="A1:AI52"/>
  <sheetViews>
    <sheetView showGridLines="0" view="pageBreakPreview" zoomScaleNormal="100" zoomScaleSheetLayoutView="100" workbookViewId="0">
      <selection activeCell="V31" sqref="V31"/>
    </sheetView>
  </sheetViews>
  <sheetFormatPr defaultColWidth="2.375" defaultRowHeight="13.5"/>
  <cols>
    <col min="1" max="7" width="2.375" style="776"/>
    <col min="8" max="8" width="2.5" style="776" bestFit="1" customWidth="1"/>
    <col min="9" max="16384" width="2.375" style="776"/>
  </cols>
  <sheetData>
    <row r="1" spans="1:35">
      <c r="A1" s="571" t="s">
        <v>2404</v>
      </c>
      <c r="U1" s="1094"/>
    </row>
    <row r="2" spans="1:35">
      <c r="AA2" s="2579"/>
      <c r="AB2" s="2579"/>
      <c r="AC2" s="2579"/>
      <c r="AD2" s="2579"/>
      <c r="AE2" s="2579"/>
      <c r="AF2" s="2579"/>
      <c r="AG2" s="2579"/>
      <c r="AH2" s="2579"/>
    </row>
    <row r="3" spans="1:35">
      <c r="Z3" s="792" t="s">
        <v>1108</v>
      </c>
      <c r="AA3" s="2518" t="s">
        <v>2211</v>
      </c>
      <c r="AB3" s="2518"/>
      <c r="AC3" s="2518"/>
      <c r="AD3" s="2518"/>
      <c r="AE3" s="2518"/>
      <c r="AF3" s="2518"/>
      <c r="AG3" s="2518"/>
      <c r="AH3" s="2518"/>
      <c r="AI3" s="2518"/>
    </row>
    <row r="6" spans="1:35">
      <c r="B6" s="776" t="s">
        <v>1249</v>
      </c>
    </row>
    <row r="7" spans="1:35">
      <c r="C7" s="2517"/>
      <c r="D7" s="2517"/>
      <c r="E7" s="2517"/>
      <c r="F7" s="2517"/>
      <c r="G7" s="2517"/>
      <c r="H7" s="2517"/>
      <c r="I7" s="2517"/>
      <c r="J7" s="2517"/>
      <c r="K7" s="776" t="s">
        <v>701</v>
      </c>
    </row>
    <row r="10" spans="1:35">
      <c r="AH10" s="792" t="s">
        <v>1248</v>
      </c>
    </row>
    <row r="11" spans="1:35">
      <c r="Z11" s="2580"/>
      <c r="AA11" s="2580"/>
      <c r="AB11" s="2580"/>
      <c r="AC11" s="2580"/>
      <c r="AD11" s="2580"/>
      <c r="AE11" s="2580"/>
      <c r="AF11" s="2580"/>
      <c r="AG11" s="2580"/>
      <c r="AH11" s="2517"/>
      <c r="AI11" s="2517"/>
    </row>
    <row r="12" spans="1:35">
      <c r="Y12" s="1094"/>
    </row>
    <row r="14" spans="1:35">
      <c r="E14" s="2575"/>
      <c r="F14" s="2575"/>
      <c r="G14" s="2575"/>
      <c r="H14" s="2575"/>
      <c r="I14" s="2575"/>
      <c r="J14" s="2575"/>
      <c r="K14" s="2575"/>
      <c r="L14" s="2575"/>
      <c r="M14" s="2575"/>
      <c r="N14" s="2576" t="s">
        <v>1247</v>
      </c>
      <c r="O14" s="2576"/>
      <c r="P14" s="2576"/>
      <c r="Q14" s="2576"/>
      <c r="R14" s="2576"/>
      <c r="S14" s="2576"/>
      <c r="T14" s="2576"/>
      <c r="U14" s="2576"/>
      <c r="V14" s="2576"/>
      <c r="W14" s="2576"/>
      <c r="X14" s="2576"/>
      <c r="Y14" s="2576"/>
    </row>
    <row r="15" spans="1:35">
      <c r="E15" s="2575"/>
      <c r="F15" s="2575"/>
      <c r="G15" s="2575"/>
      <c r="H15" s="2575"/>
      <c r="I15" s="2575"/>
      <c r="J15" s="2575"/>
      <c r="K15" s="2575"/>
      <c r="L15" s="2575"/>
      <c r="M15" s="2575"/>
      <c r="N15" s="2576"/>
      <c r="O15" s="2576"/>
      <c r="P15" s="2576"/>
      <c r="Q15" s="2576"/>
      <c r="R15" s="2576"/>
      <c r="S15" s="2576"/>
      <c r="T15" s="2576"/>
      <c r="U15" s="2576"/>
      <c r="V15" s="2576"/>
      <c r="W15" s="2576"/>
      <c r="X15" s="2576"/>
      <c r="Y15" s="2576"/>
    </row>
    <row r="18" spans="1:35">
      <c r="D18" s="776" t="s">
        <v>1246</v>
      </c>
    </row>
    <row r="20" spans="1:35">
      <c r="D20" s="776" t="s">
        <v>1245</v>
      </c>
      <c r="I20" s="2517" t="s">
        <v>1244</v>
      </c>
      <c r="J20" s="2517"/>
      <c r="K20" s="2517"/>
      <c r="L20" s="2517"/>
      <c r="M20" s="2517"/>
      <c r="N20" s="2517"/>
      <c r="P20" s="776" t="s">
        <v>1243</v>
      </c>
    </row>
    <row r="24" spans="1:35">
      <c r="A24" s="2517" t="s">
        <v>1227</v>
      </c>
      <c r="B24" s="2517"/>
      <c r="C24" s="2517"/>
      <c r="D24" s="2517"/>
      <c r="E24" s="2517"/>
      <c r="F24" s="2517"/>
      <c r="G24" s="2517"/>
      <c r="H24" s="2517"/>
      <c r="I24" s="2517"/>
      <c r="J24" s="2517"/>
      <c r="K24" s="2517"/>
      <c r="L24" s="2517"/>
      <c r="M24" s="2517"/>
      <c r="N24" s="2517"/>
      <c r="O24" s="2517"/>
      <c r="P24" s="2517"/>
      <c r="Q24" s="2517"/>
      <c r="R24" s="2517"/>
      <c r="S24" s="2517"/>
      <c r="T24" s="2517"/>
      <c r="U24" s="2517"/>
      <c r="V24" s="2517"/>
      <c r="W24" s="2517"/>
      <c r="X24" s="2517"/>
      <c r="Y24" s="2517"/>
      <c r="Z24" s="2517"/>
      <c r="AA24" s="2517"/>
      <c r="AB24" s="2517"/>
      <c r="AC24" s="2517"/>
      <c r="AD24" s="2517"/>
      <c r="AE24" s="2517"/>
      <c r="AF24" s="2517"/>
      <c r="AG24" s="2517"/>
      <c r="AH24" s="2517"/>
      <c r="AI24" s="2517"/>
    </row>
    <row r="27" spans="1:35">
      <c r="D27" s="1095" t="s">
        <v>1242</v>
      </c>
    </row>
    <row r="28" spans="1:35">
      <c r="D28" s="2577"/>
      <c r="E28" s="2577"/>
      <c r="F28" s="2577"/>
      <c r="G28" s="2577"/>
      <c r="H28" s="2577"/>
      <c r="I28" s="2577"/>
      <c r="J28" s="2577"/>
      <c r="K28" s="2577"/>
      <c r="L28" s="2577"/>
      <c r="M28" s="2577"/>
      <c r="N28" s="2577"/>
      <c r="O28" s="2577"/>
      <c r="P28" s="2577"/>
      <c r="Q28" s="2577"/>
      <c r="R28" s="2577"/>
      <c r="S28" s="2577"/>
      <c r="T28" s="2577"/>
      <c r="U28" s="2577"/>
      <c r="V28" s="2577"/>
      <c r="W28" s="2577"/>
      <c r="X28" s="2577"/>
      <c r="Y28" s="2577"/>
      <c r="Z28" s="2577"/>
      <c r="AA28" s="2577"/>
      <c r="AB28" s="2577"/>
      <c r="AC28" s="2577"/>
      <c r="AD28" s="2577"/>
      <c r="AE28" s="2577"/>
      <c r="AF28" s="2577"/>
    </row>
    <row r="29" spans="1:35">
      <c r="D29" s="2577"/>
      <c r="E29" s="2577"/>
      <c r="F29" s="2577"/>
      <c r="G29" s="2577"/>
      <c r="H29" s="2577"/>
      <c r="I29" s="2577"/>
      <c r="J29" s="2577"/>
      <c r="K29" s="2577"/>
      <c r="L29" s="2577"/>
      <c r="M29" s="2577"/>
      <c r="N29" s="2577"/>
      <c r="O29" s="2577"/>
      <c r="P29" s="2577"/>
      <c r="Q29" s="2577"/>
      <c r="R29" s="2577"/>
      <c r="S29" s="2577"/>
      <c r="T29" s="2577"/>
      <c r="U29" s="2577"/>
      <c r="V29" s="2577"/>
      <c r="W29" s="2577"/>
      <c r="X29" s="2577"/>
      <c r="Y29" s="2577"/>
      <c r="Z29" s="2577"/>
      <c r="AA29" s="2577"/>
      <c r="AB29" s="2577"/>
      <c r="AC29" s="2577"/>
      <c r="AD29" s="2577"/>
      <c r="AE29" s="2577"/>
      <c r="AF29" s="2577"/>
    </row>
    <row r="30" spans="1:35">
      <c r="D30" s="1095"/>
    </row>
    <row r="31" spans="1:35">
      <c r="D31" s="1095" t="s">
        <v>1241</v>
      </c>
    </row>
    <row r="32" spans="1:35">
      <c r="D32" s="2577"/>
      <c r="E32" s="2577"/>
      <c r="F32" s="2577"/>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7"/>
    </row>
    <row r="33" spans="1:35">
      <c r="D33" s="2577"/>
      <c r="E33" s="2577"/>
      <c r="F33" s="2577"/>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7"/>
    </row>
    <row r="34" spans="1:35">
      <c r="D34" s="1095"/>
    </row>
    <row r="35" spans="1:35">
      <c r="D35" s="1095" t="s">
        <v>1240</v>
      </c>
      <c r="J35" s="776" t="s">
        <v>706</v>
      </c>
      <c r="K35" s="2578" t="s">
        <v>2211</v>
      </c>
      <c r="L35" s="2578"/>
      <c r="M35" s="2578"/>
      <c r="N35" s="2578"/>
      <c r="O35" s="2578"/>
      <c r="P35" s="2578"/>
      <c r="Q35" s="2578"/>
      <c r="R35" s="2578"/>
      <c r="S35" s="2578"/>
    </row>
    <row r="36" spans="1:35">
      <c r="D36" s="1095"/>
      <c r="J36" s="776" t="s">
        <v>705</v>
      </c>
      <c r="K36" s="2578" t="s">
        <v>2211</v>
      </c>
      <c r="L36" s="2578"/>
      <c r="M36" s="2578"/>
      <c r="N36" s="2578"/>
      <c r="O36" s="2578"/>
      <c r="P36" s="2578"/>
      <c r="Q36" s="2578"/>
      <c r="R36" s="2578"/>
      <c r="S36" s="2578"/>
    </row>
    <row r="37" spans="1:35">
      <c r="D37" s="1095"/>
    </row>
    <row r="38" spans="1:35">
      <c r="D38" s="1095" t="s">
        <v>1239</v>
      </c>
    </row>
    <row r="39" spans="1:35">
      <c r="D39" s="2577"/>
      <c r="E39" s="2577"/>
      <c r="F39" s="2577"/>
      <c r="G39" s="2577"/>
      <c r="H39" s="2577"/>
      <c r="I39" s="2577"/>
      <c r="J39" s="2577"/>
      <c r="K39" s="2577"/>
      <c r="L39" s="2577"/>
      <c r="M39" s="2577"/>
      <c r="N39" s="2577"/>
      <c r="O39" s="2577"/>
      <c r="P39" s="2577"/>
      <c r="Q39" s="2577"/>
      <c r="R39" s="2577"/>
      <c r="S39" s="2577"/>
      <c r="T39" s="2577"/>
      <c r="U39" s="2577"/>
      <c r="V39" s="2577"/>
      <c r="W39" s="2577"/>
      <c r="X39" s="2577"/>
      <c r="Y39" s="2577"/>
      <c r="Z39" s="2577"/>
      <c r="AA39" s="2577"/>
      <c r="AB39" s="2577"/>
      <c r="AC39" s="2577"/>
      <c r="AD39" s="2577"/>
      <c r="AE39" s="2577"/>
      <c r="AF39" s="2577"/>
    </row>
    <row r="40" spans="1:35">
      <c r="D40" s="2577"/>
      <c r="E40" s="2577"/>
      <c r="F40" s="2577"/>
      <c r="G40" s="2577"/>
      <c r="H40" s="2577"/>
      <c r="I40" s="2577"/>
      <c r="J40" s="2577"/>
      <c r="K40" s="2577"/>
      <c r="L40" s="2577"/>
      <c r="M40" s="2577"/>
      <c r="N40" s="2577"/>
      <c r="O40" s="2577"/>
      <c r="P40" s="2577"/>
      <c r="Q40" s="2577"/>
      <c r="R40" s="2577"/>
      <c r="S40" s="2577"/>
      <c r="T40" s="2577"/>
      <c r="U40" s="2577"/>
      <c r="V40" s="2577"/>
      <c r="W40" s="2577"/>
      <c r="X40" s="2577"/>
      <c r="Y40" s="2577"/>
      <c r="Z40" s="2577"/>
      <c r="AA40" s="2577"/>
      <c r="AB40" s="2577"/>
      <c r="AC40" s="2577"/>
      <c r="AD40" s="2577"/>
      <c r="AE40" s="2577"/>
      <c r="AF40" s="2577"/>
    </row>
    <row r="41" spans="1:35">
      <c r="D41" s="1095"/>
    </row>
    <row r="42" spans="1:35">
      <c r="D42" s="1095" t="s">
        <v>1238</v>
      </c>
    </row>
    <row r="43" spans="1:35">
      <c r="D43" s="2577"/>
      <c r="E43" s="2577"/>
      <c r="F43" s="2577"/>
      <c r="G43" s="2577"/>
      <c r="H43" s="2577"/>
      <c r="I43" s="2577"/>
      <c r="J43" s="2577"/>
      <c r="K43" s="2577"/>
      <c r="L43" s="2577"/>
      <c r="M43" s="2577"/>
      <c r="N43" s="2577"/>
      <c r="O43" s="2577"/>
      <c r="P43" s="2577"/>
      <c r="Q43" s="2577"/>
      <c r="R43" s="2577"/>
      <c r="S43" s="2577"/>
      <c r="T43" s="2577"/>
      <c r="U43" s="2577"/>
      <c r="V43" s="2577"/>
      <c r="W43" s="2577"/>
      <c r="X43" s="2577"/>
      <c r="Y43" s="2577"/>
      <c r="Z43" s="2577"/>
      <c r="AA43" s="2577"/>
      <c r="AB43" s="2577"/>
      <c r="AC43" s="2577"/>
      <c r="AD43" s="2577"/>
      <c r="AE43" s="2577"/>
      <c r="AF43" s="2577"/>
    </row>
    <row r="44" spans="1:35">
      <c r="D44" s="2577"/>
      <c r="E44" s="2577"/>
      <c r="F44" s="2577"/>
      <c r="G44" s="2577"/>
      <c r="H44" s="2577"/>
      <c r="I44" s="2577"/>
      <c r="J44" s="2577"/>
      <c r="K44" s="2577"/>
      <c r="L44" s="2577"/>
      <c r="M44" s="2577"/>
      <c r="N44" s="2577"/>
      <c r="O44" s="2577"/>
      <c r="P44" s="2577"/>
      <c r="Q44" s="2577"/>
      <c r="R44" s="2577"/>
      <c r="S44" s="2577"/>
      <c r="T44" s="2577"/>
      <c r="U44" s="2577"/>
      <c r="V44" s="2577"/>
      <c r="W44" s="2577"/>
      <c r="X44" s="2577"/>
      <c r="Y44" s="2577"/>
      <c r="Z44" s="2577"/>
      <c r="AA44" s="2577"/>
      <c r="AB44" s="2577"/>
      <c r="AC44" s="2577"/>
      <c r="AD44" s="2577"/>
      <c r="AE44" s="2577"/>
      <c r="AF44" s="2577"/>
    </row>
    <row r="46" spans="1:35">
      <c r="A46" s="802"/>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c r="AH46" s="802"/>
      <c r="AI46" s="802"/>
    </row>
    <row r="48" spans="1:35">
      <c r="D48" s="776" t="s">
        <v>1237</v>
      </c>
      <c r="F48" s="1096" t="s">
        <v>1236</v>
      </c>
      <c r="G48" s="776" t="s">
        <v>1235</v>
      </c>
    </row>
    <row r="49" spans="6:7">
      <c r="F49" s="1096" t="s">
        <v>1234</v>
      </c>
      <c r="G49" s="776" t="s">
        <v>1233</v>
      </c>
    </row>
    <row r="50" spans="6:7">
      <c r="F50" s="1096"/>
      <c r="G50" s="776" t="s">
        <v>1232</v>
      </c>
    </row>
    <row r="51" spans="6:7">
      <c r="F51" s="1096" t="s">
        <v>1231</v>
      </c>
      <c r="G51" s="776" t="s">
        <v>1230</v>
      </c>
    </row>
    <row r="52" spans="6:7">
      <c r="G52" s="776" t="s">
        <v>1229</v>
      </c>
    </row>
  </sheetData>
  <mergeCells count="15">
    <mergeCell ref="AA2:AH2"/>
    <mergeCell ref="AA3:AI3"/>
    <mergeCell ref="C7:J7"/>
    <mergeCell ref="Z11:AG11"/>
    <mergeCell ref="AH11:AI11"/>
    <mergeCell ref="E14:M15"/>
    <mergeCell ref="N14:Y15"/>
    <mergeCell ref="D39:AF40"/>
    <mergeCell ref="D43:AF44"/>
    <mergeCell ref="I20:N20"/>
    <mergeCell ref="A24:AI24"/>
    <mergeCell ref="D28:AF29"/>
    <mergeCell ref="D32:AF33"/>
    <mergeCell ref="K35:S35"/>
    <mergeCell ref="K36:S36"/>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R32"/>
  <sheetViews>
    <sheetView view="pageBreakPreview" zoomScaleNormal="100" zoomScaleSheetLayoutView="100" workbookViewId="0">
      <selection activeCell="G17" sqref="G17"/>
    </sheetView>
  </sheetViews>
  <sheetFormatPr defaultRowHeight="24" customHeight="1"/>
  <cols>
    <col min="1" max="4" width="9" style="146" customWidth="1"/>
    <col min="5" max="5" width="9.125" style="146" customWidth="1"/>
    <col min="6" max="9" width="9" style="146" customWidth="1"/>
    <col min="10" max="16384" width="9" style="146"/>
  </cols>
  <sheetData>
    <row r="1" spans="1:18" s="144" customFormat="1" ht="24" customHeight="1">
      <c r="A1" s="144" t="s">
        <v>1950</v>
      </c>
      <c r="J1" s="144" t="s">
        <v>867</v>
      </c>
      <c r="R1" s="145" t="s">
        <v>398</v>
      </c>
    </row>
    <row r="2" spans="1:18" s="144" customFormat="1" ht="18.75" customHeight="1">
      <c r="H2" s="1570" t="s">
        <v>1893</v>
      </c>
      <c r="I2" s="1570"/>
      <c r="Q2" s="1570" t="s">
        <v>1893</v>
      </c>
      <c r="R2" s="1570"/>
    </row>
    <row r="3" spans="1:18" ht="24" customHeight="1">
      <c r="H3" s="1573" t="s">
        <v>1752</v>
      </c>
      <c r="I3" s="1573"/>
      <c r="R3" s="716" t="s">
        <v>1753</v>
      </c>
    </row>
    <row r="4" spans="1:18" ht="24" customHeight="1">
      <c r="A4" s="716" t="s">
        <v>597</v>
      </c>
      <c r="B4" s="663" t="s">
        <v>420</v>
      </c>
      <c r="C4" s="146" t="str">
        <f>+入力欄!$T$26</f>
        <v>沖縄県那覇市○○－○　○○ビル○階</v>
      </c>
      <c r="J4" s="716" t="s">
        <v>597</v>
      </c>
      <c r="K4" s="663" t="s">
        <v>420</v>
      </c>
      <c r="L4" s="146" t="s">
        <v>400</v>
      </c>
    </row>
    <row r="5" spans="1:18" ht="24" customHeight="1">
      <c r="B5" s="663" t="s">
        <v>421</v>
      </c>
      <c r="C5" s="146" t="str">
        <f>+入力欄!$T$27</f>
        <v>株式会社　○○建設</v>
      </c>
      <c r="K5" s="663" t="s">
        <v>421</v>
      </c>
      <c r="L5" s="146" t="s">
        <v>399</v>
      </c>
    </row>
    <row r="6" spans="1:18" ht="24" customHeight="1">
      <c r="B6" s="663" t="s">
        <v>422</v>
      </c>
      <c r="C6" s="146" t="str">
        <f>+入力欄!$T$28</f>
        <v>代表取締役　△△　△△　殿</v>
      </c>
      <c r="E6" s="663"/>
      <c r="K6" s="663" t="s">
        <v>422</v>
      </c>
      <c r="L6" s="147" t="s">
        <v>406</v>
      </c>
      <c r="N6" s="663"/>
    </row>
    <row r="7" spans="1:18" ht="24" customHeight="1">
      <c r="B7" s="1436"/>
      <c r="E7" s="1436"/>
      <c r="G7" s="1440" t="str">
        <f>+入力欄!$M$8</f>
        <v>沖縄県公営企業管理者</v>
      </c>
      <c r="H7" s="716"/>
      <c r="K7" s="1436"/>
      <c r="L7" s="147"/>
      <c r="N7" s="1436"/>
    </row>
    <row r="8" spans="1:18" ht="24" customHeight="1">
      <c r="G8" s="1440" t="str">
        <f>+入力欄!$M$9</f>
        <v>企業局長 　宮城　力</v>
      </c>
      <c r="H8" s="716"/>
      <c r="I8" s="635"/>
      <c r="P8" s="716"/>
      <c r="R8" s="635" t="str">
        <f>+入力欄!$M$9</f>
        <v>企業局長 　宮城　力</v>
      </c>
    </row>
    <row r="9" spans="1:18" ht="24" customHeight="1">
      <c r="G9" s="1550" t="s">
        <v>2201</v>
      </c>
      <c r="H9" s="1550"/>
      <c r="I9" s="635"/>
      <c r="P9" s="716"/>
      <c r="R9" s="635" t="s">
        <v>2201</v>
      </c>
    </row>
    <row r="10" spans="1:18" ht="24" customHeight="1">
      <c r="C10" s="716"/>
      <c r="D10" s="716"/>
      <c r="L10" s="716"/>
      <c r="M10" s="716"/>
    </row>
    <row r="11" spans="1:18" ht="24" customHeight="1">
      <c r="A11" s="1572" t="s">
        <v>197</v>
      </c>
      <c r="B11" s="1572"/>
      <c r="C11" s="1572"/>
      <c r="D11" s="1572"/>
      <c r="E11" s="1572"/>
      <c r="F11" s="1572"/>
      <c r="G11" s="1572"/>
      <c r="H11" s="1572"/>
      <c r="I11" s="1572"/>
      <c r="J11" s="1572" t="s">
        <v>197</v>
      </c>
      <c r="K11" s="1572"/>
      <c r="L11" s="1572"/>
      <c r="M11" s="1572"/>
      <c r="N11" s="1572"/>
      <c r="O11" s="1572"/>
      <c r="P11" s="1572"/>
      <c r="Q11" s="1572"/>
      <c r="R11" s="1572"/>
    </row>
    <row r="13" spans="1:18" ht="24" customHeight="1">
      <c r="A13" s="662"/>
      <c r="B13" s="716" t="str">
        <f>+入力欄!$M$18</f>
        <v>令和６年４月１日</v>
      </c>
      <c r="C13" s="146" t="s">
        <v>986</v>
      </c>
      <c r="J13" s="662" t="s">
        <v>1754</v>
      </c>
    </row>
    <row r="14" spans="1:18" ht="24" customHeight="1">
      <c r="A14" s="146" t="s">
        <v>623</v>
      </c>
      <c r="J14" s="146" t="s">
        <v>623</v>
      </c>
    </row>
    <row r="16" spans="1:18" ht="24" customHeight="1">
      <c r="A16" s="1559" t="s">
        <v>874</v>
      </c>
      <c r="B16" s="1560"/>
      <c r="C16" s="1579" t="str">
        <f>+入力欄!$M$34</f>
        <v>第4300000000000号</v>
      </c>
      <c r="D16" s="1579"/>
      <c r="E16" s="1579"/>
      <c r="F16" s="1579"/>
      <c r="J16" s="1559" t="s">
        <v>874</v>
      </c>
      <c r="K16" s="1560"/>
      <c r="L16" s="662" t="s">
        <v>865</v>
      </c>
    </row>
    <row r="17" spans="1:18" ht="24" customHeight="1">
      <c r="A17" s="1559" t="s">
        <v>875</v>
      </c>
      <c r="B17" s="1560"/>
      <c r="C17" s="662" t="str">
        <f>+入力欄!$D$16</f>
        <v>○○○○○○工事（Ｒ６－１)</v>
      </c>
      <c r="J17" s="1559" t="s">
        <v>875</v>
      </c>
      <c r="K17" s="1560"/>
      <c r="L17" s="662" t="s">
        <v>407</v>
      </c>
    </row>
    <row r="18" spans="1:18" ht="24" customHeight="1">
      <c r="A18" s="1559" t="s">
        <v>116</v>
      </c>
      <c r="B18" s="1560"/>
      <c r="C18" s="662" t="str">
        <f>+入力欄!$D$17</f>
        <v>沖縄県○○地内</v>
      </c>
      <c r="J18" s="1559" t="s">
        <v>116</v>
      </c>
      <c r="K18" s="1560"/>
      <c r="L18" s="662" t="s">
        <v>866</v>
      </c>
    </row>
    <row r="20" spans="1:18" ht="24" customHeight="1">
      <c r="A20" s="1563" t="s">
        <v>126</v>
      </c>
      <c r="B20" s="1563"/>
      <c r="C20" s="1563"/>
      <c r="D20" s="1563"/>
      <c r="E20" s="1563"/>
      <c r="F20" s="1563"/>
      <c r="G20" s="1563"/>
      <c r="H20" s="1563"/>
      <c r="I20" s="1563"/>
      <c r="J20" s="1563" t="s">
        <v>126</v>
      </c>
      <c r="K20" s="1563"/>
      <c r="L20" s="1563"/>
      <c r="M20" s="1563"/>
      <c r="N20" s="1563"/>
      <c r="O20" s="1563"/>
      <c r="P20" s="1563"/>
      <c r="Q20" s="1563"/>
      <c r="R20" s="1563"/>
    </row>
    <row r="21" spans="1:18" ht="24" customHeight="1">
      <c r="A21" s="149"/>
      <c r="B21" s="1564"/>
      <c r="C21" s="1564"/>
      <c r="D21" s="150"/>
      <c r="E21" s="150"/>
      <c r="F21" s="150"/>
      <c r="G21" s="150"/>
      <c r="H21" s="150"/>
      <c r="J21" s="149"/>
      <c r="K21" s="1564"/>
      <c r="L21" s="1564"/>
      <c r="M21" s="150"/>
      <c r="N21" s="150"/>
      <c r="O21" s="150"/>
      <c r="P21" s="150"/>
      <c r="Q21" s="150"/>
    </row>
    <row r="22" spans="1:18" ht="24" customHeight="1">
      <c r="A22" s="1576"/>
      <c r="B22" s="1577"/>
      <c r="C22" s="1578"/>
      <c r="D22" s="1569" t="s">
        <v>130</v>
      </c>
      <c r="E22" s="1569"/>
      <c r="F22" s="1568" t="s">
        <v>196</v>
      </c>
      <c r="G22" s="1568"/>
      <c r="H22" s="1568"/>
      <c r="J22" s="1576"/>
      <c r="K22" s="1577"/>
      <c r="L22" s="1578"/>
      <c r="M22" s="1569" t="s">
        <v>130</v>
      </c>
      <c r="N22" s="1569"/>
      <c r="O22" s="1568" t="s">
        <v>196</v>
      </c>
      <c r="P22" s="1568"/>
      <c r="Q22" s="1568"/>
    </row>
    <row r="23" spans="1:18" ht="24" customHeight="1">
      <c r="A23" s="1574" t="s">
        <v>872</v>
      </c>
      <c r="B23" s="1565" t="s">
        <v>17</v>
      </c>
      <c r="C23" s="1565"/>
      <c r="D23" s="1561"/>
      <c r="E23" s="1561"/>
      <c r="F23" s="1561"/>
      <c r="G23" s="1561"/>
      <c r="H23" s="1561"/>
      <c r="J23" s="1574" t="s">
        <v>872</v>
      </c>
      <c r="K23" s="1580" t="s">
        <v>17</v>
      </c>
      <c r="L23" s="1580"/>
      <c r="M23" s="1566" t="s">
        <v>871</v>
      </c>
      <c r="N23" s="1567"/>
      <c r="O23" s="1561" t="s">
        <v>870</v>
      </c>
      <c r="P23" s="1561"/>
      <c r="Q23" s="1561"/>
    </row>
    <row r="24" spans="1:18" ht="24" customHeight="1">
      <c r="A24" s="1575"/>
      <c r="B24" s="1565" t="s">
        <v>18</v>
      </c>
      <c r="C24" s="1565"/>
      <c r="D24" s="1561"/>
      <c r="E24" s="1561"/>
      <c r="F24" s="1561"/>
      <c r="G24" s="1561"/>
      <c r="H24" s="1561"/>
      <c r="J24" s="1575"/>
      <c r="K24" s="1565" t="s">
        <v>18</v>
      </c>
      <c r="L24" s="1565"/>
      <c r="M24" s="1561" t="s">
        <v>868</v>
      </c>
      <c r="N24" s="1561"/>
      <c r="O24" s="1561" t="s">
        <v>869</v>
      </c>
      <c r="P24" s="1561"/>
      <c r="Q24" s="1561"/>
    </row>
    <row r="25" spans="1:18" ht="24" customHeight="1">
      <c r="A25" s="1574" t="s">
        <v>873</v>
      </c>
      <c r="B25" s="1565" t="s">
        <v>17</v>
      </c>
      <c r="C25" s="1565"/>
      <c r="D25" s="1561">
        <f>+第1号!D24</f>
        <v>0</v>
      </c>
      <c r="E25" s="1561"/>
      <c r="F25" s="1561">
        <f>+第1号!F24</f>
        <v>0</v>
      </c>
      <c r="G25" s="1561"/>
      <c r="H25" s="1561"/>
      <c r="J25" s="1574" t="s">
        <v>873</v>
      </c>
      <c r="K25" s="1565" t="s">
        <v>17</v>
      </c>
      <c r="L25" s="1565"/>
      <c r="M25" s="1566" t="s">
        <v>401</v>
      </c>
      <c r="N25" s="1567"/>
      <c r="O25" s="1561" t="s">
        <v>461</v>
      </c>
      <c r="P25" s="1561"/>
      <c r="Q25" s="1561"/>
    </row>
    <row r="26" spans="1:18" ht="24" customHeight="1">
      <c r="A26" s="1575"/>
      <c r="B26" s="1565" t="s">
        <v>18</v>
      </c>
      <c r="C26" s="1565"/>
      <c r="D26" s="1561">
        <f>+第1号!D25</f>
        <v>0</v>
      </c>
      <c r="E26" s="1561"/>
      <c r="F26" s="1561">
        <f>+第1号!F25</f>
        <v>0</v>
      </c>
      <c r="G26" s="1561"/>
      <c r="H26" s="1561"/>
      <c r="J26" s="1575"/>
      <c r="K26" s="1565" t="s">
        <v>18</v>
      </c>
      <c r="L26" s="1565"/>
      <c r="M26" s="1561" t="s">
        <v>402</v>
      </c>
      <c r="N26" s="1561"/>
      <c r="O26" s="1561" t="s">
        <v>462</v>
      </c>
      <c r="P26" s="1561"/>
      <c r="Q26" s="1561"/>
    </row>
    <row r="27" spans="1:18" ht="24" customHeight="1">
      <c r="A27" s="149"/>
      <c r="J27" s="1563" t="s">
        <v>405</v>
      </c>
      <c r="K27" s="1563"/>
      <c r="L27" s="1563"/>
      <c r="M27" s="1563"/>
      <c r="N27" s="1563"/>
      <c r="O27" s="1563"/>
      <c r="P27" s="1563"/>
      <c r="Q27" s="1563"/>
      <c r="R27" s="1563"/>
    </row>
    <row r="28" spans="1:18" ht="24" customHeight="1">
      <c r="A28" s="149"/>
      <c r="J28" s="149" t="s">
        <v>8</v>
      </c>
      <c r="K28" s="146" t="s">
        <v>1603</v>
      </c>
    </row>
    <row r="29" spans="1:18" ht="24" customHeight="1">
      <c r="A29" s="149"/>
      <c r="J29" s="149"/>
      <c r="K29" s="662" t="s">
        <v>403</v>
      </c>
      <c r="L29" s="146" t="s">
        <v>556</v>
      </c>
    </row>
    <row r="30" spans="1:18" ht="24" customHeight="1">
      <c r="J30" s="149"/>
      <c r="L30" s="146" t="s">
        <v>557</v>
      </c>
    </row>
    <row r="31" spans="1:18" ht="24" customHeight="1">
      <c r="D31" s="1557" t="str">
        <f>入力欄!$B$12</f>
        <v>所属名</v>
      </c>
      <c r="E31" s="1558"/>
      <c r="F31" s="1551" t="str">
        <f>入力欄!$M$12</f>
        <v>○○浄水管理事務所 　×××××班</v>
      </c>
      <c r="G31" s="1551"/>
      <c r="H31" s="1551"/>
      <c r="I31" s="1552"/>
      <c r="J31" s="149"/>
      <c r="K31" s="662" t="s">
        <v>404</v>
      </c>
      <c r="L31" s="146" t="s">
        <v>558</v>
      </c>
    </row>
    <row r="32" spans="1:18" ht="24" customHeight="1">
      <c r="D32" s="1555" t="str">
        <f>入力欄!$B$14</f>
        <v>電話番号</v>
      </c>
      <c r="E32" s="1556"/>
      <c r="F32" s="1553" t="str">
        <f>入力欄!$D$14</f>
        <v>０００－１１１－２２２２</v>
      </c>
      <c r="G32" s="1553"/>
      <c r="H32" s="1553"/>
      <c r="I32" s="1554"/>
    </row>
  </sheetData>
  <mergeCells count="56">
    <mergeCell ref="H2:I2"/>
    <mergeCell ref="Q2:R2"/>
    <mergeCell ref="A25:A26"/>
    <mergeCell ref="B24:C24"/>
    <mergeCell ref="D24:E24"/>
    <mergeCell ref="B23:C23"/>
    <mergeCell ref="D22:E22"/>
    <mergeCell ref="B25:C25"/>
    <mergeCell ref="D25:E25"/>
    <mergeCell ref="F23:H23"/>
    <mergeCell ref="K23:L23"/>
    <mergeCell ref="A18:B18"/>
    <mergeCell ref="J18:K18"/>
    <mergeCell ref="A20:I20"/>
    <mergeCell ref="J20:R20"/>
    <mergeCell ref="B21:C21"/>
    <mergeCell ref="O24:Q24"/>
    <mergeCell ref="K21:L21"/>
    <mergeCell ref="A22:C22"/>
    <mergeCell ref="A23:A24"/>
    <mergeCell ref="H3:I3"/>
    <mergeCell ref="M23:N23"/>
    <mergeCell ref="A11:I11"/>
    <mergeCell ref="J11:R11"/>
    <mergeCell ref="A16:B16"/>
    <mergeCell ref="J16:K16"/>
    <mergeCell ref="A17:B17"/>
    <mergeCell ref="O22:Q22"/>
    <mergeCell ref="O23:Q23"/>
    <mergeCell ref="J17:K17"/>
    <mergeCell ref="C16:F16"/>
    <mergeCell ref="J22:L22"/>
    <mergeCell ref="J27:R27"/>
    <mergeCell ref="B26:C26"/>
    <mergeCell ref="D26:E26"/>
    <mergeCell ref="K26:L26"/>
    <mergeCell ref="J25:J26"/>
    <mergeCell ref="F26:H26"/>
    <mergeCell ref="O25:Q25"/>
    <mergeCell ref="M26:N26"/>
    <mergeCell ref="O26:Q26"/>
    <mergeCell ref="M25:N25"/>
    <mergeCell ref="F25:H25"/>
    <mergeCell ref="J23:J24"/>
    <mergeCell ref="K25:L25"/>
    <mergeCell ref="F22:H22"/>
    <mergeCell ref="M22:N22"/>
    <mergeCell ref="F24:H24"/>
    <mergeCell ref="K24:L24"/>
    <mergeCell ref="M24:N24"/>
    <mergeCell ref="G9:H9"/>
    <mergeCell ref="D31:E31"/>
    <mergeCell ref="F31:I31"/>
    <mergeCell ref="D32:E32"/>
    <mergeCell ref="F32:I32"/>
    <mergeCell ref="D23:E23"/>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59999389629810485"/>
    <pageSetUpPr fitToPage="1"/>
  </sheetPr>
  <dimension ref="A1:J51"/>
  <sheetViews>
    <sheetView showGridLines="0" view="pageBreakPreview" zoomScaleNormal="95" zoomScaleSheetLayoutView="100" workbookViewId="0">
      <selection activeCell="H23" sqref="H23"/>
    </sheetView>
  </sheetViews>
  <sheetFormatPr defaultRowHeight="13.5"/>
  <cols>
    <col min="1" max="1" width="4.375" style="776" customWidth="1"/>
    <col min="2" max="3" width="9" style="776"/>
    <col min="4" max="4" width="10.5" style="776" bestFit="1" customWidth="1"/>
    <col min="5" max="16384" width="9" style="776"/>
  </cols>
  <sheetData>
    <row r="1" spans="1:10">
      <c r="A1" s="737" t="s">
        <v>2403</v>
      </c>
    </row>
    <row r="2" spans="1:10">
      <c r="A2" s="736" t="s">
        <v>2235</v>
      </c>
    </row>
    <row r="3" spans="1:10">
      <c r="G3" s="792" t="s">
        <v>1681</v>
      </c>
      <c r="H3" s="2518" t="s">
        <v>2211</v>
      </c>
      <c r="I3" s="2518"/>
      <c r="J3" s="2518"/>
    </row>
    <row r="5" spans="1:10">
      <c r="B5" s="776" t="s">
        <v>2236</v>
      </c>
      <c r="C5" s="793"/>
      <c r="D5" s="793"/>
      <c r="E5" s="776" t="s">
        <v>1682</v>
      </c>
    </row>
    <row r="8" spans="1:10">
      <c r="F8" s="716" t="s">
        <v>614</v>
      </c>
      <c r="G8" s="663" t="s">
        <v>420</v>
      </c>
      <c r="H8" s="2060" t="str">
        <f>+入力欄!M26</f>
        <v>沖縄県那覇市○○－○　○○ビル○階</v>
      </c>
      <c r="I8" s="2060"/>
      <c r="J8" s="2060"/>
    </row>
    <row r="9" spans="1:10">
      <c r="F9" s="146"/>
      <c r="G9" s="663" t="s">
        <v>421</v>
      </c>
      <c r="H9" s="2060" t="str">
        <f>+入力欄!M27</f>
        <v>株式会社　○○建設</v>
      </c>
      <c r="I9" s="2060"/>
      <c r="J9" s="2060"/>
    </row>
    <row r="10" spans="1:10">
      <c r="F10" s="146"/>
      <c r="G10" s="663" t="s">
        <v>422</v>
      </c>
      <c r="H10" s="2060" t="str">
        <f>+入力欄!M28</f>
        <v>代表取締役　△△　△△</v>
      </c>
      <c r="I10" s="2060"/>
      <c r="J10" s="2060"/>
    </row>
    <row r="11" spans="1:10">
      <c r="G11" s="2575"/>
      <c r="H11" s="2575"/>
      <c r="I11" s="2575"/>
    </row>
    <row r="14" spans="1:10" ht="27" customHeight="1">
      <c r="A14" s="794" t="s">
        <v>1684</v>
      </c>
      <c r="B14" s="795"/>
      <c r="C14" s="795"/>
      <c r="D14" s="795"/>
      <c r="E14" s="795"/>
      <c r="F14" s="795"/>
      <c r="G14" s="795"/>
      <c r="H14" s="795"/>
      <c r="I14" s="795"/>
      <c r="J14" s="796"/>
    </row>
    <row r="17" spans="1:10">
      <c r="B17" s="776" t="s">
        <v>2234</v>
      </c>
    </row>
    <row r="21" spans="1:10">
      <c r="A21" s="796" t="s">
        <v>650</v>
      </c>
      <c r="B21" s="796"/>
      <c r="C21" s="796"/>
      <c r="D21" s="796"/>
      <c r="E21" s="796"/>
      <c r="F21" s="796"/>
      <c r="G21" s="796"/>
      <c r="H21" s="796"/>
      <c r="I21" s="796"/>
      <c r="J21" s="796"/>
    </row>
    <row r="24" spans="1:10">
      <c r="B24" s="776" t="s">
        <v>1685</v>
      </c>
      <c r="D24" s="2581" t="str">
        <f>+入力欄!M19</f>
        <v>令和６年４月２日</v>
      </c>
      <c r="E24" s="2581"/>
      <c r="F24" s="2581"/>
      <c r="G24" s="797"/>
      <c r="H24" s="797"/>
      <c r="I24" s="797"/>
    </row>
    <row r="25" spans="1:10">
      <c r="D25" s="797"/>
      <c r="E25" s="797"/>
      <c r="F25" s="797"/>
      <c r="G25" s="797"/>
      <c r="H25" s="797"/>
      <c r="I25" s="797"/>
    </row>
    <row r="26" spans="1:10">
      <c r="D26" s="797"/>
      <c r="E26" s="797"/>
      <c r="F26" s="797"/>
      <c r="G26" s="797"/>
      <c r="H26" s="797"/>
      <c r="I26" s="797"/>
    </row>
    <row r="27" spans="1:10">
      <c r="B27" s="776" t="s">
        <v>1686</v>
      </c>
      <c r="D27" s="797" t="str">
        <f>+入力欄!$D$16</f>
        <v>○○○○○○工事（Ｒ６－１)</v>
      </c>
      <c r="E27" s="798"/>
      <c r="F27" s="798"/>
      <c r="G27" s="798"/>
      <c r="H27" s="798"/>
      <c r="I27" s="798"/>
    </row>
    <row r="28" spans="1:10">
      <c r="D28" s="798"/>
      <c r="E28" s="798"/>
      <c r="F28" s="798"/>
      <c r="G28" s="798"/>
      <c r="H28" s="798"/>
      <c r="I28" s="798"/>
    </row>
    <row r="30" spans="1:10">
      <c r="B30" s="776" t="s">
        <v>1687</v>
      </c>
      <c r="D30" s="2581" t="str">
        <f>+入力欄!M21</f>
        <v>自　令和６年４月２日</v>
      </c>
      <c r="E30" s="2581"/>
      <c r="F30" s="2581"/>
      <c r="G30" s="799"/>
    </row>
    <row r="31" spans="1:10">
      <c r="D31" s="800"/>
    </row>
    <row r="32" spans="1:10">
      <c r="D32" s="2581" t="str">
        <f>+入力欄!M22</f>
        <v>至　令和６年９月３０日</v>
      </c>
      <c r="E32" s="2581"/>
      <c r="F32" s="2581"/>
      <c r="G32" s="799"/>
    </row>
    <row r="35" spans="1:10">
      <c r="B35" s="776" t="s">
        <v>1688</v>
      </c>
      <c r="D35" s="797" t="str">
        <f>+入力欄!$D$17</f>
        <v>沖縄県○○地内</v>
      </c>
    </row>
    <row r="38" spans="1:10">
      <c r="B38" s="776" t="s">
        <v>1689</v>
      </c>
      <c r="D38" s="2582">
        <v>123456789</v>
      </c>
      <c r="E38" s="2582"/>
      <c r="F38" s="801"/>
      <c r="G38" s="801"/>
      <c r="H38" s="801"/>
      <c r="I38" s="801"/>
    </row>
    <row r="44" spans="1:10">
      <c r="A44" s="802"/>
      <c r="B44" s="802"/>
      <c r="C44" s="802"/>
      <c r="D44" s="802"/>
      <c r="E44" s="802"/>
      <c r="F44" s="802"/>
      <c r="G44" s="802"/>
      <c r="H44" s="802"/>
      <c r="I44" s="802"/>
      <c r="J44" s="802"/>
    </row>
    <row r="45" spans="1:10">
      <c r="A45" s="788"/>
      <c r="B45" s="788"/>
      <c r="C45" s="788"/>
      <c r="D45" s="788"/>
      <c r="E45" s="788"/>
      <c r="F45" s="788"/>
      <c r="G45" s="788"/>
      <c r="H45" s="788"/>
      <c r="I45" s="788"/>
    </row>
    <row r="46" spans="1:10">
      <c r="B46" s="792" t="s">
        <v>1111</v>
      </c>
      <c r="C46" s="776" t="s">
        <v>1690</v>
      </c>
    </row>
    <row r="47" spans="1:10">
      <c r="C47" s="776" t="s">
        <v>1276</v>
      </c>
    </row>
    <row r="48" spans="1:10">
      <c r="C48" s="776" t="s">
        <v>1275</v>
      </c>
    </row>
    <row r="49" spans="2:8">
      <c r="B49" s="803"/>
      <c r="D49" s="776" t="s">
        <v>1274</v>
      </c>
      <c r="F49" s="776" t="s">
        <v>1780</v>
      </c>
      <c r="H49" s="776" t="s">
        <v>1273</v>
      </c>
    </row>
    <row r="50" spans="2:8" ht="18" customHeight="1">
      <c r="B50" s="803"/>
      <c r="F50" s="804" t="s">
        <v>1272</v>
      </c>
      <c r="G50" s="805"/>
      <c r="H50" s="804" t="s">
        <v>1272</v>
      </c>
    </row>
    <row r="51" spans="2:8">
      <c r="F51" s="776" t="s">
        <v>1781</v>
      </c>
      <c r="H51" s="776" t="s">
        <v>1271</v>
      </c>
    </row>
  </sheetData>
  <mergeCells count="9">
    <mergeCell ref="D30:F30"/>
    <mergeCell ref="D32:F32"/>
    <mergeCell ref="D38:E38"/>
    <mergeCell ref="H3:J3"/>
    <mergeCell ref="G11:I11"/>
    <mergeCell ref="D24:F24"/>
    <mergeCell ref="H8:J8"/>
    <mergeCell ref="H9:J9"/>
    <mergeCell ref="H10:J1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38"/>
  <sheetViews>
    <sheetView view="pageBreakPreview" zoomScaleNormal="100" zoomScaleSheetLayoutView="100" workbookViewId="0">
      <selection activeCell="G7" sqref="G7:P7"/>
    </sheetView>
  </sheetViews>
  <sheetFormatPr defaultRowHeight="21" customHeight="1"/>
  <cols>
    <col min="1" max="6" width="3.125" style="776" customWidth="1"/>
    <col min="7" max="7" width="11.125" style="776" customWidth="1"/>
    <col min="8" max="8" width="3.125" style="776" customWidth="1"/>
    <col min="9" max="9" width="9" style="776"/>
    <col min="10" max="10" width="3.125" style="776" customWidth="1"/>
    <col min="11" max="11" width="9.625" style="776" customWidth="1"/>
    <col min="12" max="12" width="3.625" style="776" customWidth="1"/>
    <col min="13" max="13" width="3.125" style="776" customWidth="1"/>
    <col min="14" max="14" width="9" style="776"/>
    <col min="15" max="15" width="3.125" style="776" customWidth="1"/>
    <col min="16" max="16" width="11.625" style="776" customWidth="1"/>
    <col min="17" max="16384" width="9" style="776"/>
  </cols>
  <sheetData>
    <row r="1" spans="1:16" ht="13.5" customHeight="1">
      <c r="A1" s="737" t="s">
        <v>2402</v>
      </c>
    </row>
    <row r="2" spans="1:16" ht="13.5" customHeight="1">
      <c r="A2" s="736" t="s">
        <v>2251</v>
      </c>
    </row>
    <row r="4" spans="1:16" ht="21" customHeight="1">
      <c r="A4" s="2517" t="s">
        <v>2242</v>
      </c>
      <c r="B4" s="2517"/>
      <c r="C4" s="2517"/>
      <c r="D4" s="2517"/>
      <c r="E4" s="2517"/>
      <c r="F4" s="2517"/>
      <c r="G4" s="2517"/>
      <c r="H4" s="2517"/>
      <c r="I4" s="2517"/>
      <c r="J4" s="2517"/>
      <c r="K4" s="2517"/>
      <c r="L4" s="2517"/>
      <c r="M4" s="2517"/>
      <c r="N4" s="2517"/>
      <c r="O4" s="2517"/>
      <c r="P4" s="2517"/>
    </row>
    <row r="5" spans="1:16" ht="21" customHeight="1">
      <c r="A5" s="777"/>
      <c r="B5" s="2583" t="s">
        <v>2</v>
      </c>
      <c r="C5" s="2583"/>
      <c r="D5" s="2583"/>
      <c r="E5" s="2583"/>
      <c r="F5" s="1345"/>
      <c r="G5" s="2587" t="str">
        <f>+入力欄!D16</f>
        <v>○○○○○○工事（Ｒ６－１)</v>
      </c>
      <c r="H5" s="2587"/>
      <c r="I5" s="2587"/>
      <c r="J5" s="2587"/>
      <c r="K5" s="2587"/>
      <c r="L5" s="2587"/>
      <c r="M5" s="2587"/>
      <c r="N5" s="2587"/>
      <c r="O5" s="2587"/>
      <c r="P5" s="2587"/>
    </row>
    <row r="6" spans="1:16" ht="21" customHeight="1">
      <c r="A6" s="778"/>
      <c r="B6" s="2584"/>
      <c r="C6" s="2584"/>
      <c r="D6" s="2584"/>
      <c r="E6" s="2584"/>
      <c r="F6" s="1346"/>
      <c r="G6" s="2587"/>
      <c r="H6" s="2587"/>
      <c r="I6" s="2587"/>
      <c r="J6" s="2587"/>
      <c r="K6" s="2587"/>
      <c r="L6" s="2587"/>
      <c r="M6" s="2587"/>
      <c r="N6" s="2587"/>
      <c r="O6" s="2587"/>
      <c r="P6" s="2587"/>
    </row>
    <row r="7" spans="1:16" ht="21" customHeight="1">
      <c r="A7" s="777"/>
      <c r="B7" s="2583" t="s">
        <v>39</v>
      </c>
      <c r="C7" s="2583"/>
      <c r="D7" s="2583"/>
      <c r="E7" s="2583"/>
      <c r="F7" s="1345"/>
      <c r="G7" s="2601" t="str">
        <f>+入力欄!M21</f>
        <v>自　令和６年４月２日</v>
      </c>
      <c r="H7" s="2602"/>
      <c r="I7" s="2602"/>
      <c r="J7" s="2602"/>
      <c r="K7" s="2602"/>
      <c r="L7" s="2602"/>
      <c r="M7" s="2602"/>
      <c r="N7" s="2602"/>
      <c r="O7" s="2602"/>
      <c r="P7" s="2603"/>
    </row>
    <row r="8" spans="1:16" ht="21" customHeight="1">
      <c r="A8" s="778"/>
      <c r="B8" s="2584"/>
      <c r="C8" s="2584"/>
      <c r="D8" s="2584"/>
      <c r="E8" s="2584"/>
      <c r="F8" s="1346"/>
      <c r="G8" s="2604" t="str">
        <f>+入力欄!M22</f>
        <v>至　令和６年９月３０日</v>
      </c>
      <c r="H8" s="2605"/>
      <c r="I8" s="2605"/>
      <c r="J8" s="2605"/>
      <c r="K8" s="2605"/>
      <c r="L8" s="2605"/>
      <c r="M8" s="2605"/>
      <c r="N8" s="2605"/>
      <c r="O8" s="2605"/>
      <c r="P8" s="2606"/>
    </row>
    <row r="9" spans="1:16" ht="21" customHeight="1">
      <c r="A9" s="777"/>
      <c r="B9" s="2583" t="s">
        <v>2238</v>
      </c>
      <c r="C9" s="2583"/>
      <c r="D9" s="2583"/>
      <c r="E9" s="2583"/>
      <c r="F9" s="1345"/>
      <c r="G9" s="2587" t="s">
        <v>2248</v>
      </c>
      <c r="H9" s="2587"/>
      <c r="I9" s="2587"/>
      <c r="J9" s="2587"/>
      <c r="K9" s="2587"/>
      <c r="L9" s="2587"/>
      <c r="M9" s="2587"/>
      <c r="N9" s="2587"/>
      <c r="O9" s="2587"/>
      <c r="P9" s="2587"/>
    </row>
    <row r="10" spans="1:16" ht="21" customHeight="1">
      <c r="A10" s="778"/>
      <c r="B10" s="2584"/>
      <c r="C10" s="2584"/>
      <c r="D10" s="2584"/>
      <c r="E10" s="2584"/>
      <c r="F10" s="1346"/>
      <c r="G10" s="2587"/>
      <c r="H10" s="2587"/>
      <c r="I10" s="2587"/>
      <c r="J10" s="2587"/>
      <c r="K10" s="2587"/>
      <c r="L10" s="2587"/>
      <c r="M10" s="2587"/>
      <c r="N10" s="2587"/>
      <c r="O10" s="2587"/>
      <c r="P10" s="2587"/>
    </row>
    <row r="11" spans="1:16" ht="21" customHeight="1">
      <c r="A11" s="777"/>
      <c r="B11" s="2583" t="s">
        <v>2239</v>
      </c>
      <c r="C11" s="2583"/>
      <c r="D11" s="2583"/>
      <c r="E11" s="2583"/>
      <c r="F11" s="1345"/>
      <c r="G11" s="2592" t="s">
        <v>2246</v>
      </c>
      <c r="H11" s="2593"/>
      <c r="I11" s="2593"/>
      <c r="J11" s="2594"/>
      <c r="K11" s="2596" t="s">
        <v>2247</v>
      </c>
      <c r="L11" s="2593"/>
      <c r="M11" s="2593"/>
      <c r="N11" s="2593"/>
      <c r="O11" s="2594"/>
      <c r="P11" s="2585" t="s">
        <v>69</v>
      </c>
    </row>
    <row r="12" spans="1:16" ht="21" customHeight="1">
      <c r="A12" s="778"/>
      <c r="B12" s="2584"/>
      <c r="C12" s="2584"/>
      <c r="D12" s="2584"/>
      <c r="E12" s="2584"/>
      <c r="F12" s="1346"/>
      <c r="G12" s="2533"/>
      <c r="H12" s="2534"/>
      <c r="I12" s="2534"/>
      <c r="J12" s="2595"/>
      <c r="K12" s="2534"/>
      <c r="L12" s="2534"/>
      <c r="M12" s="2534"/>
      <c r="N12" s="2534"/>
      <c r="O12" s="2595"/>
      <c r="P12" s="2586"/>
    </row>
    <row r="13" spans="1:16" ht="21" customHeight="1">
      <c r="A13" s="777"/>
      <c r="B13" s="779" t="s">
        <v>1748</v>
      </c>
      <c r="C13" s="1347"/>
      <c r="D13" s="780"/>
      <c r="E13" s="780" t="s">
        <v>976</v>
      </c>
      <c r="F13" s="1345"/>
      <c r="G13" s="2590"/>
      <c r="H13" s="2597" t="s">
        <v>2243</v>
      </c>
      <c r="I13" s="2590"/>
      <c r="J13" s="2599" t="s">
        <v>2244</v>
      </c>
      <c r="K13" s="2590"/>
      <c r="L13" s="2588" t="s">
        <v>2245</v>
      </c>
      <c r="M13" s="2597" t="s">
        <v>2243</v>
      </c>
      <c r="N13" s="2590"/>
      <c r="O13" s="2599" t="s">
        <v>2244</v>
      </c>
      <c r="P13" s="2586"/>
    </row>
    <row r="14" spans="1:16" ht="21" customHeight="1">
      <c r="A14" s="778"/>
      <c r="B14" s="1348"/>
      <c r="C14" s="1348"/>
      <c r="D14" s="781"/>
      <c r="E14" s="781" t="s">
        <v>2241</v>
      </c>
      <c r="F14" s="1346"/>
      <c r="G14" s="2591"/>
      <c r="H14" s="2598"/>
      <c r="I14" s="2591"/>
      <c r="J14" s="2600"/>
      <c r="K14" s="2591"/>
      <c r="L14" s="2589"/>
      <c r="M14" s="2598"/>
      <c r="N14" s="2591"/>
      <c r="O14" s="2600"/>
      <c r="P14" s="2586"/>
    </row>
    <row r="15" spans="1:16" ht="21" customHeight="1">
      <c r="A15" s="782"/>
      <c r="B15" s="783"/>
      <c r="C15" s="783"/>
      <c r="D15" s="783"/>
      <c r="E15" s="784" t="s">
        <v>977</v>
      </c>
      <c r="F15" s="785"/>
      <c r="G15" s="1349"/>
      <c r="H15" s="783" t="s">
        <v>2243</v>
      </c>
      <c r="I15" s="1349"/>
      <c r="J15" s="785" t="s">
        <v>2244</v>
      </c>
      <c r="K15" s="1349"/>
      <c r="L15" s="1350" t="s">
        <v>2245</v>
      </c>
      <c r="M15" s="783" t="s">
        <v>2243</v>
      </c>
      <c r="N15" s="1349"/>
      <c r="O15" s="785" t="s">
        <v>2244</v>
      </c>
      <c r="P15" s="786"/>
    </row>
    <row r="16" spans="1:16" ht="21" customHeight="1">
      <c r="A16" s="782"/>
      <c r="B16" s="783"/>
      <c r="C16" s="783"/>
      <c r="D16" s="783"/>
      <c r="E16" s="784" t="s">
        <v>977</v>
      </c>
      <c r="F16" s="785"/>
      <c r="G16" s="1349"/>
      <c r="H16" s="783" t="s">
        <v>2243</v>
      </c>
      <c r="I16" s="1349"/>
      <c r="J16" s="785" t="s">
        <v>2244</v>
      </c>
      <c r="K16" s="1349"/>
      <c r="L16" s="1350" t="s">
        <v>2245</v>
      </c>
      <c r="M16" s="783" t="s">
        <v>2243</v>
      </c>
      <c r="N16" s="1349"/>
      <c r="O16" s="785" t="s">
        <v>2244</v>
      </c>
      <c r="P16" s="786"/>
    </row>
    <row r="17" spans="1:16" ht="21" customHeight="1">
      <c r="A17" s="782"/>
      <c r="B17" s="783"/>
      <c r="C17" s="783"/>
      <c r="D17" s="783"/>
      <c r="E17" s="784" t="s">
        <v>2240</v>
      </c>
      <c r="F17" s="785"/>
      <c r="G17" s="1349"/>
      <c r="H17" s="783" t="s">
        <v>2243</v>
      </c>
      <c r="I17" s="1349"/>
      <c r="J17" s="785" t="s">
        <v>2244</v>
      </c>
      <c r="K17" s="1349"/>
      <c r="L17" s="1350" t="s">
        <v>2245</v>
      </c>
      <c r="M17" s="783" t="s">
        <v>2243</v>
      </c>
      <c r="N17" s="1349"/>
      <c r="O17" s="785" t="s">
        <v>2244</v>
      </c>
      <c r="P17" s="786"/>
    </row>
    <row r="18" spans="1:16" ht="21" customHeight="1">
      <c r="A18" s="782"/>
      <c r="B18" s="783"/>
      <c r="C18" s="783"/>
      <c r="D18" s="783"/>
      <c r="E18" s="784" t="s">
        <v>2240</v>
      </c>
      <c r="F18" s="785"/>
      <c r="G18" s="1349"/>
      <c r="H18" s="783" t="s">
        <v>2243</v>
      </c>
      <c r="I18" s="1349"/>
      <c r="J18" s="785" t="s">
        <v>2244</v>
      </c>
      <c r="K18" s="1349"/>
      <c r="L18" s="1350" t="s">
        <v>2245</v>
      </c>
      <c r="M18" s="783" t="s">
        <v>2243</v>
      </c>
      <c r="N18" s="1349"/>
      <c r="O18" s="785" t="s">
        <v>2244</v>
      </c>
      <c r="P18" s="786"/>
    </row>
    <row r="19" spans="1:16" ht="21" customHeight="1">
      <c r="A19" s="782"/>
      <c r="B19" s="783"/>
      <c r="C19" s="783"/>
      <c r="D19" s="783"/>
      <c r="E19" s="784" t="s">
        <v>2240</v>
      </c>
      <c r="F19" s="785"/>
      <c r="G19" s="1349"/>
      <c r="H19" s="783" t="s">
        <v>2243</v>
      </c>
      <c r="I19" s="1349"/>
      <c r="J19" s="785" t="s">
        <v>2244</v>
      </c>
      <c r="K19" s="1349"/>
      <c r="L19" s="1350" t="s">
        <v>2245</v>
      </c>
      <c r="M19" s="783" t="s">
        <v>2243</v>
      </c>
      <c r="N19" s="1349"/>
      <c r="O19" s="785" t="s">
        <v>2244</v>
      </c>
      <c r="P19" s="786"/>
    </row>
    <row r="20" spans="1:16" ht="21" customHeight="1">
      <c r="A20" s="782"/>
      <c r="B20" s="783"/>
      <c r="C20" s="783"/>
      <c r="D20" s="783"/>
      <c r="E20" s="784" t="s">
        <v>2240</v>
      </c>
      <c r="F20" s="785"/>
      <c r="G20" s="1349"/>
      <c r="H20" s="783" t="s">
        <v>2243</v>
      </c>
      <c r="I20" s="1349"/>
      <c r="J20" s="785" t="s">
        <v>2244</v>
      </c>
      <c r="K20" s="1349"/>
      <c r="L20" s="1350" t="s">
        <v>2245</v>
      </c>
      <c r="M20" s="783" t="s">
        <v>2243</v>
      </c>
      <c r="N20" s="1349"/>
      <c r="O20" s="785" t="s">
        <v>2244</v>
      </c>
      <c r="P20" s="786"/>
    </row>
    <row r="21" spans="1:16" ht="21" customHeight="1">
      <c r="A21" s="782"/>
      <c r="B21" s="783"/>
      <c r="C21" s="783"/>
      <c r="D21" s="783"/>
      <c r="E21" s="784" t="s">
        <v>2240</v>
      </c>
      <c r="F21" s="785"/>
      <c r="G21" s="1349"/>
      <c r="H21" s="783" t="s">
        <v>2243</v>
      </c>
      <c r="I21" s="1349"/>
      <c r="J21" s="785" t="s">
        <v>2244</v>
      </c>
      <c r="K21" s="1349"/>
      <c r="L21" s="1350" t="s">
        <v>2245</v>
      </c>
      <c r="M21" s="783" t="s">
        <v>2243</v>
      </c>
      <c r="N21" s="1349"/>
      <c r="O21" s="785" t="s">
        <v>2244</v>
      </c>
      <c r="P21" s="786"/>
    </row>
    <row r="22" spans="1:16" ht="21" customHeight="1">
      <c r="A22" s="782"/>
      <c r="B22" s="783"/>
      <c r="C22" s="783"/>
      <c r="D22" s="783"/>
      <c r="E22" s="784" t="s">
        <v>2240</v>
      </c>
      <c r="F22" s="785"/>
      <c r="G22" s="1349"/>
      <c r="H22" s="783" t="s">
        <v>2243</v>
      </c>
      <c r="I22" s="1349"/>
      <c r="J22" s="785" t="s">
        <v>2244</v>
      </c>
      <c r="K22" s="1349"/>
      <c r="L22" s="1350" t="s">
        <v>2245</v>
      </c>
      <c r="M22" s="783" t="s">
        <v>2243</v>
      </c>
      <c r="N22" s="1349"/>
      <c r="O22" s="785" t="s">
        <v>2244</v>
      </c>
      <c r="P22" s="786"/>
    </row>
    <row r="23" spans="1:16" ht="21" customHeight="1">
      <c r="A23" s="777"/>
      <c r="B23" s="779" t="s">
        <v>1748</v>
      </c>
      <c r="C23" s="1347"/>
      <c r="D23" s="780"/>
      <c r="E23" s="780" t="s">
        <v>976</v>
      </c>
      <c r="F23" s="1345"/>
      <c r="G23" s="2590"/>
      <c r="H23" s="2597" t="s">
        <v>2243</v>
      </c>
      <c r="I23" s="2590"/>
      <c r="J23" s="2599" t="s">
        <v>2244</v>
      </c>
      <c r="K23" s="2590"/>
      <c r="L23" s="2588" t="s">
        <v>2245</v>
      </c>
      <c r="M23" s="2597" t="s">
        <v>2243</v>
      </c>
      <c r="N23" s="2590"/>
      <c r="O23" s="2599" t="s">
        <v>2244</v>
      </c>
      <c r="P23" s="2608"/>
    </row>
    <row r="24" spans="1:16" ht="21" customHeight="1">
      <c r="A24" s="778"/>
      <c r="B24" s="1348"/>
      <c r="C24" s="1348"/>
      <c r="D24" s="781"/>
      <c r="E24" s="781" t="s">
        <v>2241</v>
      </c>
      <c r="F24" s="1346"/>
      <c r="G24" s="2591"/>
      <c r="H24" s="2598"/>
      <c r="I24" s="2591"/>
      <c r="J24" s="2600"/>
      <c r="K24" s="2591"/>
      <c r="L24" s="2589"/>
      <c r="M24" s="2598"/>
      <c r="N24" s="2591"/>
      <c r="O24" s="2600"/>
      <c r="P24" s="2585"/>
    </row>
    <row r="25" spans="1:16" ht="21" customHeight="1">
      <c r="A25" s="782"/>
      <c r="B25" s="783"/>
      <c r="C25" s="783"/>
      <c r="D25" s="783"/>
      <c r="E25" s="784" t="s">
        <v>2240</v>
      </c>
      <c r="F25" s="785"/>
      <c r="G25" s="1349"/>
      <c r="H25" s="783" t="s">
        <v>2243</v>
      </c>
      <c r="I25" s="1349"/>
      <c r="J25" s="785" t="s">
        <v>2244</v>
      </c>
      <c r="K25" s="1349"/>
      <c r="L25" s="1350" t="s">
        <v>2245</v>
      </c>
      <c r="M25" s="783" t="s">
        <v>2243</v>
      </c>
      <c r="N25" s="1349"/>
      <c r="O25" s="785" t="s">
        <v>2244</v>
      </c>
      <c r="P25" s="786"/>
    </row>
    <row r="26" spans="1:16" ht="21" customHeight="1">
      <c r="A26" s="782"/>
      <c r="B26" s="783"/>
      <c r="C26" s="783"/>
      <c r="D26" s="783"/>
      <c r="E26" s="784" t="s">
        <v>2240</v>
      </c>
      <c r="F26" s="785"/>
      <c r="G26" s="1349"/>
      <c r="H26" s="783" t="s">
        <v>2243</v>
      </c>
      <c r="I26" s="1349"/>
      <c r="J26" s="785" t="s">
        <v>2244</v>
      </c>
      <c r="K26" s="1349"/>
      <c r="L26" s="1350" t="s">
        <v>2245</v>
      </c>
      <c r="M26" s="783" t="s">
        <v>2243</v>
      </c>
      <c r="N26" s="1349"/>
      <c r="O26" s="785" t="s">
        <v>2244</v>
      </c>
      <c r="P26" s="786"/>
    </row>
    <row r="27" spans="1:16" ht="21" customHeight="1">
      <c r="A27" s="777"/>
      <c r="B27" s="1347"/>
      <c r="C27" s="1347"/>
      <c r="D27" s="1347"/>
      <c r="E27" s="1347"/>
      <c r="F27" s="1347"/>
      <c r="G27" s="1347"/>
      <c r="H27" s="1347"/>
      <c r="I27" s="1347"/>
      <c r="J27" s="1347"/>
      <c r="K27" s="1347"/>
      <c r="L27" s="1347"/>
      <c r="M27" s="1347"/>
      <c r="N27" s="1347"/>
      <c r="O27" s="1347"/>
      <c r="P27" s="1345"/>
    </row>
    <row r="28" spans="1:16" ht="21" customHeight="1">
      <c r="A28" s="787"/>
      <c r="B28" s="788" t="s">
        <v>2249</v>
      </c>
      <c r="C28" s="788"/>
      <c r="D28" s="788"/>
      <c r="E28" s="788"/>
      <c r="F28" s="788"/>
      <c r="G28" s="788"/>
      <c r="H28" s="788"/>
      <c r="I28" s="788"/>
      <c r="J28" s="788"/>
      <c r="K28" s="788"/>
      <c r="L28" s="788"/>
      <c r="M28" s="788"/>
      <c r="N28" s="788"/>
      <c r="O28" s="788"/>
      <c r="P28" s="789"/>
    </row>
    <row r="29" spans="1:16" ht="21" customHeight="1">
      <c r="A29" s="787"/>
      <c r="B29" s="788"/>
      <c r="C29" s="788"/>
      <c r="D29" s="788"/>
      <c r="E29" s="788"/>
      <c r="F29" s="788"/>
      <c r="G29" s="788"/>
      <c r="H29" s="788"/>
      <c r="I29" s="788"/>
      <c r="J29" s="788"/>
      <c r="K29" s="788"/>
      <c r="L29" s="788"/>
      <c r="M29" s="788"/>
      <c r="N29" s="788"/>
      <c r="O29" s="788"/>
      <c r="P29" s="789"/>
    </row>
    <row r="30" spans="1:16" ht="21" customHeight="1">
      <c r="A30" s="787"/>
      <c r="B30" s="788"/>
      <c r="C30" s="788"/>
      <c r="D30" s="788"/>
      <c r="E30" s="788"/>
      <c r="F30" s="788"/>
      <c r="G30" s="790" t="s">
        <v>2250</v>
      </c>
      <c r="H30" s="788"/>
      <c r="I30" s="788"/>
      <c r="J30" s="788"/>
      <c r="K30" s="788"/>
      <c r="L30" s="788"/>
      <c r="M30" s="788"/>
      <c r="N30" s="788"/>
      <c r="O30" s="788"/>
      <c r="P30" s="789"/>
    </row>
    <row r="31" spans="1:16" ht="21" customHeight="1">
      <c r="A31" s="787"/>
      <c r="B31" s="788"/>
      <c r="C31" s="788"/>
      <c r="D31" s="788"/>
      <c r="E31" s="788"/>
      <c r="F31" s="788"/>
      <c r="G31" s="790" t="s">
        <v>2228</v>
      </c>
      <c r="H31" s="788"/>
      <c r="I31" s="788"/>
      <c r="J31" s="788"/>
      <c r="K31" s="788"/>
      <c r="L31" s="788"/>
      <c r="M31" s="788"/>
      <c r="N31" s="791" t="s">
        <v>0</v>
      </c>
      <c r="O31" s="788"/>
      <c r="P31" s="789"/>
    </row>
    <row r="32" spans="1:16" ht="21" customHeight="1">
      <c r="A32" s="778"/>
      <c r="B32" s="1348"/>
      <c r="C32" s="1348"/>
      <c r="D32" s="1348"/>
      <c r="E32" s="1348"/>
      <c r="F32" s="1348"/>
      <c r="G32" s="1348"/>
      <c r="H32" s="1348"/>
      <c r="I32" s="1348"/>
      <c r="J32" s="1348"/>
      <c r="K32" s="1348"/>
      <c r="L32" s="1348"/>
      <c r="M32" s="1348"/>
      <c r="N32" s="1348"/>
      <c r="O32" s="1348"/>
      <c r="P32" s="1346"/>
    </row>
    <row r="34" spans="4:9" ht="21" customHeight="1">
      <c r="D34" s="2517" t="s">
        <v>2203</v>
      </c>
      <c r="E34" s="2517"/>
      <c r="F34" s="2517"/>
      <c r="G34" s="2517"/>
    </row>
    <row r="36" spans="4:9" ht="21" customHeight="1">
      <c r="F36" s="2607" t="s">
        <v>201</v>
      </c>
      <c r="G36" s="2607"/>
      <c r="I36" s="776" t="str">
        <f>+入力欄!M26</f>
        <v>沖縄県那覇市○○－○　○○ビル○階</v>
      </c>
    </row>
    <row r="37" spans="4:9" ht="21" customHeight="1">
      <c r="F37" s="2607" t="s">
        <v>124</v>
      </c>
      <c r="G37" s="2607"/>
      <c r="I37" s="776" t="str">
        <f>+入力欄!M27</f>
        <v>株式会社　○○建設</v>
      </c>
    </row>
    <row r="38" spans="4:9" ht="21" customHeight="1">
      <c r="F38" s="2607" t="s">
        <v>196</v>
      </c>
      <c r="G38" s="2607"/>
      <c r="I38" s="776" t="str">
        <f>+入力欄!M28</f>
        <v>代表取締役　△△　△△</v>
      </c>
    </row>
  </sheetData>
  <mergeCells count="36">
    <mergeCell ref="O23:O24"/>
    <mergeCell ref="P23:P24"/>
    <mergeCell ref="D34:G34"/>
    <mergeCell ref="L23:L24"/>
    <mergeCell ref="M23:M24"/>
    <mergeCell ref="N23:N24"/>
    <mergeCell ref="I23:I24"/>
    <mergeCell ref="J23:J24"/>
    <mergeCell ref="K23:K24"/>
    <mergeCell ref="F36:G36"/>
    <mergeCell ref="F38:G38"/>
    <mergeCell ref="F37:G37"/>
    <mergeCell ref="G23:G24"/>
    <mergeCell ref="H23:H24"/>
    <mergeCell ref="P13:P14"/>
    <mergeCell ref="G9:P10"/>
    <mergeCell ref="G5:P6"/>
    <mergeCell ref="L13:L14"/>
    <mergeCell ref="K13:K14"/>
    <mergeCell ref="G11:J12"/>
    <mergeCell ref="K11:O12"/>
    <mergeCell ref="M13:M14"/>
    <mergeCell ref="N13:N14"/>
    <mergeCell ref="O13:O14"/>
    <mergeCell ref="G13:G14"/>
    <mergeCell ref="H13:H14"/>
    <mergeCell ref="I13:I14"/>
    <mergeCell ref="J13:J14"/>
    <mergeCell ref="G7:P7"/>
    <mergeCell ref="G8:P8"/>
    <mergeCell ref="B5:E6"/>
    <mergeCell ref="B7:E8"/>
    <mergeCell ref="B9:E10"/>
    <mergeCell ref="B11:E12"/>
    <mergeCell ref="A4:P4"/>
    <mergeCell ref="P11:P12"/>
  </mergeCells>
  <phoneticPr fontId="2"/>
  <printOptions horizontalCentered="1"/>
  <pageMargins left="0.70866141732283472" right="0.33"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21"/>
  <sheetViews>
    <sheetView view="pageBreakPreview" zoomScaleNormal="100" workbookViewId="0">
      <selection activeCell="G10" sqref="G10"/>
    </sheetView>
  </sheetViews>
  <sheetFormatPr defaultRowHeight="32.1" customHeight="1"/>
  <cols>
    <col min="1" max="1" width="3.125" style="738" customWidth="1"/>
    <col min="2" max="2" width="13.75" style="738" customWidth="1"/>
    <col min="3" max="3" width="3.125" style="738" customWidth="1"/>
    <col min="4" max="7" width="15.625" style="738" customWidth="1"/>
    <col min="8" max="12" width="9" style="738"/>
    <col min="13" max="13" width="2" style="738" customWidth="1"/>
    <col min="14" max="257" width="9" style="738"/>
    <col min="258" max="258" width="2.125" style="738" customWidth="1"/>
    <col min="259" max="259" width="13.75" style="738" customWidth="1"/>
    <col min="260" max="260" width="66.375" style="738" customWidth="1"/>
    <col min="261" max="261" width="9.5" style="738" customWidth="1"/>
    <col min="262" max="268" width="9" style="738"/>
    <col min="269" max="269" width="2" style="738" customWidth="1"/>
    <col min="270" max="513" width="9" style="738"/>
    <col min="514" max="514" width="2.125" style="738" customWidth="1"/>
    <col min="515" max="515" width="13.75" style="738" customWidth="1"/>
    <col min="516" max="516" width="66.375" style="738" customWidth="1"/>
    <col min="517" max="517" width="9.5" style="738" customWidth="1"/>
    <col min="518" max="524" width="9" style="738"/>
    <col min="525" max="525" width="2" style="738" customWidth="1"/>
    <col min="526" max="769" width="9" style="738"/>
    <col min="770" max="770" width="2.125" style="738" customWidth="1"/>
    <col min="771" max="771" width="13.75" style="738" customWidth="1"/>
    <col min="772" max="772" width="66.375" style="738" customWidth="1"/>
    <col min="773" max="773" width="9.5" style="738" customWidth="1"/>
    <col min="774" max="780" width="9" style="738"/>
    <col min="781" max="781" width="2" style="738" customWidth="1"/>
    <col min="782" max="1025" width="9" style="738"/>
    <col min="1026" max="1026" width="2.125" style="738" customWidth="1"/>
    <col min="1027" max="1027" width="13.75" style="738" customWidth="1"/>
    <col min="1028" max="1028" width="66.375" style="738" customWidth="1"/>
    <col min="1029" max="1029" width="9.5" style="738" customWidth="1"/>
    <col min="1030" max="1036" width="9" style="738"/>
    <col min="1037" max="1037" width="2" style="738" customWidth="1"/>
    <col min="1038" max="1281" width="9" style="738"/>
    <col min="1282" max="1282" width="2.125" style="738" customWidth="1"/>
    <col min="1283" max="1283" width="13.75" style="738" customWidth="1"/>
    <col min="1284" max="1284" width="66.375" style="738" customWidth="1"/>
    <col min="1285" max="1285" width="9.5" style="738" customWidth="1"/>
    <col min="1286" max="1292" width="9" style="738"/>
    <col min="1293" max="1293" width="2" style="738" customWidth="1"/>
    <col min="1294" max="1537" width="9" style="738"/>
    <col min="1538" max="1538" width="2.125" style="738" customWidth="1"/>
    <col min="1539" max="1539" width="13.75" style="738" customWidth="1"/>
    <col min="1540" max="1540" width="66.375" style="738" customWidth="1"/>
    <col min="1541" max="1541" width="9.5" style="738" customWidth="1"/>
    <col min="1542" max="1548" width="9" style="738"/>
    <col min="1549" max="1549" width="2" style="738" customWidth="1"/>
    <col min="1550" max="1793" width="9" style="738"/>
    <col min="1794" max="1794" width="2.125" style="738" customWidth="1"/>
    <col min="1795" max="1795" width="13.75" style="738" customWidth="1"/>
    <col min="1796" max="1796" width="66.375" style="738" customWidth="1"/>
    <col min="1797" max="1797" width="9.5" style="738" customWidth="1"/>
    <col min="1798" max="1804" width="9" style="738"/>
    <col min="1805" max="1805" width="2" style="738" customWidth="1"/>
    <col min="1806" max="2049" width="9" style="738"/>
    <col min="2050" max="2050" width="2.125" style="738" customWidth="1"/>
    <col min="2051" max="2051" width="13.75" style="738" customWidth="1"/>
    <col min="2052" max="2052" width="66.375" style="738" customWidth="1"/>
    <col min="2053" max="2053" width="9.5" style="738" customWidth="1"/>
    <col min="2054" max="2060" width="9" style="738"/>
    <col min="2061" max="2061" width="2" style="738" customWidth="1"/>
    <col min="2062" max="2305" width="9" style="738"/>
    <col min="2306" max="2306" width="2.125" style="738" customWidth="1"/>
    <col min="2307" max="2307" width="13.75" style="738" customWidth="1"/>
    <col min="2308" max="2308" width="66.375" style="738" customWidth="1"/>
    <col min="2309" max="2309" width="9.5" style="738" customWidth="1"/>
    <col min="2310" max="2316" width="9" style="738"/>
    <col min="2317" max="2317" width="2" style="738" customWidth="1"/>
    <col min="2318" max="2561" width="9" style="738"/>
    <col min="2562" max="2562" width="2.125" style="738" customWidth="1"/>
    <col min="2563" max="2563" width="13.75" style="738" customWidth="1"/>
    <col min="2564" max="2564" width="66.375" style="738" customWidth="1"/>
    <col min="2565" max="2565" width="9.5" style="738" customWidth="1"/>
    <col min="2566" max="2572" width="9" style="738"/>
    <col min="2573" max="2573" width="2" style="738" customWidth="1"/>
    <col min="2574" max="2817" width="9" style="738"/>
    <col min="2818" max="2818" width="2.125" style="738" customWidth="1"/>
    <col min="2819" max="2819" width="13.75" style="738" customWidth="1"/>
    <col min="2820" max="2820" width="66.375" style="738" customWidth="1"/>
    <col min="2821" max="2821" width="9.5" style="738" customWidth="1"/>
    <col min="2822" max="2828" width="9" style="738"/>
    <col min="2829" max="2829" width="2" style="738" customWidth="1"/>
    <col min="2830" max="3073" width="9" style="738"/>
    <col min="3074" max="3074" width="2.125" style="738" customWidth="1"/>
    <col min="3075" max="3075" width="13.75" style="738" customWidth="1"/>
    <col min="3076" max="3076" width="66.375" style="738" customWidth="1"/>
    <col min="3077" max="3077" width="9.5" style="738" customWidth="1"/>
    <col min="3078" max="3084" width="9" style="738"/>
    <col min="3085" max="3085" width="2" style="738" customWidth="1"/>
    <col min="3086" max="3329" width="9" style="738"/>
    <col min="3330" max="3330" width="2.125" style="738" customWidth="1"/>
    <col min="3331" max="3331" width="13.75" style="738" customWidth="1"/>
    <col min="3332" max="3332" width="66.375" style="738" customWidth="1"/>
    <col min="3333" max="3333" width="9.5" style="738" customWidth="1"/>
    <col min="3334" max="3340" width="9" style="738"/>
    <col min="3341" max="3341" width="2" style="738" customWidth="1"/>
    <col min="3342" max="3585" width="9" style="738"/>
    <col min="3586" max="3586" width="2.125" style="738" customWidth="1"/>
    <col min="3587" max="3587" width="13.75" style="738" customWidth="1"/>
    <col min="3588" max="3588" width="66.375" style="738" customWidth="1"/>
    <col min="3589" max="3589" width="9.5" style="738" customWidth="1"/>
    <col min="3590" max="3596" width="9" style="738"/>
    <col min="3597" max="3597" width="2" style="738" customWidth="1"/>
    <col min="3598" max="3841" width="9" style="738"/>
    <col min="3842" max="3842" width="2.125" style="738" customWidth="1"/>
    <col min="3843" max="3843" width="13.75" style="738" customWidth="1"/>
    <col min="3844" max="3844" width="66.375" style="738" customWidth="1"/>
    <col min="3845" max="3845" width="9.5" style="738" customWidth="1"/>
    <col min="3846" max="3852" width="9" style="738"/>
    <col min="3853" max="3853" width="2" style="738" customWidth="1"/>
    <col min="3854" max="4097" width="9" style="738"/>
    <col min="4098" max="4098" width="2.125" style="738" customWidth="1"/>
    <col min="4099" max="4099" width="13.75" style="738" customWidth="1"/>
    <col min="4100" max="4100" width="66.375" style="738" customWidth="1"/>
    <col min="4101" max="4101" width="9.5" style="738" customWidth="1"/>
    <col min="4102" max="4108" width="9" style="738"/>
    <col min="4109" max="4109" width="2" style="738" customWidth="1"/>
    <col min="4110" max="4353" width="9" style="738"/>
    <col min="4354" max="4354" width="2.125" style="738" customWidth="1"/>
    <col min="4355" max="4355" width="13.75" style="738" customWidth="1"/>
    <col min="4356" max="4356" width="66.375" style="738" customWidth="1"/>
    <col min="4357" max="4357" width="9.5" style="738" customWidth="1"/>
    <col min="4358" max="4364" width="9" style="738"/>
    <col min="4365" max="4365" width="2" style="738" customWidth="1"/>
    <col min="4366" max="4609" width="9" style="738"/>
    <col min="4610" max="4610" width="2.125" style="738" customWidth="1"/>
    <col min="4611" max="4611" width="13.75" style="738" customWidth="1"/>
    <col min="4612" max="4612" width="66.375" style="738" customWidth="1"/>
    <col min="4613" max="4613" width="9.5" style="738" customWidth="1"/>
    <col min="4614" max="4620" width="9" style="738"/>
    <col min="4621" max="4621" width="2" style="738" customWidth="1"/>
    <col min="4622" max="4865" width="9" style="738"/>
    <col min="4866" max="4866" width="2.125" style="738" customWidth="1"/>
    <col min="4867" max="4867" width="13.75" style="738" customWidth="1"/>
    <col min="4868" max="4868" width="66.375" style="738" customWidth="1"/>
    <col min="4869" max="4869" width="9.5" style="738" customWidth="1"/>
    <col min="4870" max="4876" width="9" style="738"/>
    <col min="4877" max="4877" width="2" style="738" customWidth="1"/>
    <col min="4878" max="5121" width="9" style="738"/>
    <col min="5122" max="5122" width="2.125" style="738" customWidth="1"/>
    <col min="5123" max="5123" width="13.75" style="738" customWidth="1"/>
    <col min="5124" max="5124" width="66.375" style="738" customWidth="1"/>
    <col min="5125" max="5125" width="9.5" style="738" customWidth="1"/>
    <col min="5126" max="5132" width="9" style="738"/>
    <col min="5133" max="5133" width="2" style="738" customWidth="1"/>
    <col min="5134" max="5377" width="9" style="738"/>
    <col min="5378" max="5378" width="2.125" style="738" customWidth="1"/>
    <col min="5379" max="5379" width="13.75" style="738" customWidth="1"/>
    <col min="5380" max="5380" width="66.375" style="738" customWidth="1"/>
    <col min="5381" max="5381" width="9.5" style="738" customWidth="1"/>
    <col min="5382" max="5388" width="9" style="738"/>
    <col min="5389" max="5389" width="2" style="738" customWidth="1"/>
    <col min="5390" max="5633" width="9" style="738"/>
    <col min="5634" max="5634" width="2.125" style="738" customWidth="1"/>
    <col min="5635" max="5635" width="13.75" style="738" customWidth="1"/>
    <col min="5636" max="5636" width="66.375" style="738" customWidth="1"/>
    <col min="5637" max="5637" width="9.5" style="738" customWidth="1"/>
    <col min="5638" max="5644" width="9" style="738"/>
    <col min="5645" max="5645" width="2" style="738" customWidth="1"/>
    <col min="5646" max="5889" width="9" style="738"/>
    <col min="5890" max="5890" width="2.125" style="738" customWidth="1"/>
    <col min="5891" max="5891" width="13.75" style="738" customWidth="1"/>
    <col min="5892" max="5892" width="66.375" style="738" customWidth="1"/>
    <col min="5893" max="5893" width="9.5" style="738" customWidth="1"/>
    <col min="5894" max="5900" width="9" style="738"/>
    <col min="5901" max="5901" width="2" style="738" customWidth="1"/>
    <col min="5902" max="6145" width="9" style="738"/>
    <col min="6146" max="6146" width="2.125" style="738" customWidth="1"/>
    <col min="6147" max="6147" width="13.75" style="738" customWidth="1"/>
    <col min="6148" max="6148" width="66.375" style="738" customWidth="1"/>
    <col min="6149" max="6149" width="9.5" style="738" customWidth="1"/>
    <col min="6150" max="6156" width="9" style="738"/>
    <col min="6157" max="6157" width="2" style="738" customWidth="1"/>
    <col min="6158" max="6401" width="9" style="738"/>
    <col min="6402" max="6402" width="2.125" style="738" customWidth="1"/>
    <col min="6403" max="6403" width="13.75" style="738" customWidth="1"/>
    <col min="6404" max="6404" width="66.375" style="738" customWidth="1"/>
    <col min="6405" max="6405" width="9.5" style="738" customWidth="1"/>
    <col min="6406" max="6412" width="9" style="738"/>
    <col min="6413" max="6413" width="2" style="738" customWidth="1"/>
    <col min="6414" max="6657" width="9" style="738"/>
    <col min="6658" max="6658" width="2.125" style="738" customWidth="1"/>
    <col min="6659" max="6659" width="13.75" style="738" customWidth="1"/>
    <col min="6660" max="6660" width="66.375" style="738" customWidth="1"/>
    <col min="6661" max="6661" width="9.5" style="738" customWidth="1"/>
    <col min="6662" max="6668" width="9" style="738"/>
    <col min="6669" max="6669" width="2" style="738" customWidth="1"/>
    <col min="6670" max="6913" width="9" style="738"/>
    <col min="6914" max="6914" width="2.125" style="738" customWidth="1"/>
    <col min="6915" max="6915" width="13.75" style="738" customWidth="1"/>
    <col min="6916" max="6916" width="66.375" style="738" customWidth="1"/>
    <col min="6917" max="6917" width="9.5" style="738" customWidth="1"/>
    <col min="6918" max="6924" width="9" style="738"/>
    <col min="6925" max="6925" width="2" style="738" customWidth="1"/>
    <col min="6926" max="7169" width="9" style="738"/>
    <col min="7170" max="7170" width="2.125" style="738" customWidth="1"/>
    <col min="7171" max="7171" width="13.75" style="738" customWidth="1"/>
    <col min="7172" max="7172" width="66.375" style="738" customWidth="1"/>
    <col min="7173" max="7173" width="9.5" style="738" customWidth="1"/>
    <col min="7174" max="7180" width="9" style="738"/>
    <col min="7181" max="7181" width="2" style="738" customWidth="1"/>
    <col min="7182" max="7425" width="9" style="738"/>
    <col min="7426" max="7426" width="2.125" style="738" customWidth="1"/>
    <col min="7427" max="7427" width="13.75" style="738" customWidth="1"/>
    <col min="7428" max="7428" width="66.375" style="738" customWidth="1"/>
    <col min="7429" max="7429" width="9.5" style="738" customWidth="1"/>
    <col min="7430" max="7436" width="9" style="738"/>
    <col min="7437" max="7437" width="2" style="738" customWidth="1"/>
    <col min="7438" max="7681" width="9" style="738"/>
    <col min="7682" max="7682" width="2.125" style="738" customWidth="1"/>
    <col min="7683" max="7683" width="13.75" style="738" customWidth="1"/>
    <col min="7684" max="7684" width="66.375" style="738" customWidth="1"/>
    <col min="7685" max="7685" width="9.5" style="738" customWidth="1"/>
    <col min="7686" max="7692" width="9" style="738"/>
    <col min="7693" max="7693" width="2" style="738" customWidth="1"/>
    <col min="7694" max="7937" width="9" style="738"/>
    <col min="7938" max="7938" width="2.125" style="738" customWidth="1"/>
    <col min="7939" max="7939" width="13.75" style="738" customWidth="1"/>
    <col min="7940" max="7940" width="66.375" style="738" customWidth="1"/>
    <col min="7941" max="7941" width="9.5" style="738" customWidth="1"/>
    <col min="7942" max="7948" width="9" style="738"/>
    <col min="7949" max="7949" width="2" style="738" customWidth="1"/>
    <col min="7950" max="8193" width="9" style="738"/>
    <col min="8194" max="8194" width="2.125" style="738" customWidth="1"/>
    <col min="8195" max="8195" width="13.75" style="738" customWidth="1"/>
    <col min="8196" max="8196" width="66.375" style="738" customWidth="1"/>
    <col min="8197" max="8197" width="9.5" style="738" customWidth="1"/>
    <col min="8198" max="8204" width="9" style="738"/>
    <col min="8205" max="8205" width="2" style="738" customWidth="1"/>
    <col min="8206" max="8449" width="9" style="738"/>
    <col min="8450" max="8450" width="2.125" style="738" customWidth="1"/>
    <col min="8451" max="8451" width="13.75" style="738" customWidth="1"/>
    <col min="8452" max="8452" width="66.375" style="738" customWidth="1"/>
    <col min="8453" max="8453" width="9.5" style="738" customWidth="1"/>
    <col min="8454" max="8460" width="9" style="738"/>
    <col min="8461" max="8461" width="2" style="738" customWidth="1"/>
    <col min="8462" max="8705" width="9" style="738"/>
    <col min="8706" max="8706" width="2.125" style="738" customWidth="1"/>
    <col min="8707" max="8707" width="13.75" style="738" customWidth="1"/>
    <col min="8708" max="8708" width="66.375" style="738" customWidth="1"/>
    <col min="8709" max="8709" width="9.5" style="738" customWidth="1"/>
    <col min="8710" max="8716" width="9" style="738"/>
    <col min="8717" max="8717" width="2" style="738" customWidth="1"/>
    <col min="8718" max="8961" width="9" style="738"/>
    <col min="8962" max="8962" width="2.125" style="738" customWidth="1"/>
    <col min="8963" max="8963" width="13.75" style="738" customWidth="1"/>
    <col min="8964" max="8964" width="66.375" style="738" customWidth="1"/>
    <col min="8965" max="8965" width="9.5" style="738" customWidth="1"/>
    <col min="8966" max="8972" width="9" style="738"/>
    <col min="8973" max="8973" width="2" style="738" customWidth="1"/>
    <col min="8974" max="9217" width="9" style="738"/>
    <col min="9218" max="9218" width="2.125" style="738" customWidth="1"/>
    <col min="9219" max="9219" width="13.75" style="738" customWidth="1"/>
    <col min="9220" max="9220" width="66.375" style="738" customWidth="1"/>
    <col min="9221" max="9221" width="9.5" style="738" customWidth="1"/>
    <col min="9222" max="9228" width="9" style="738"/>
    <col min="9229" max="9229" width="2" style="738" customWidth="1"/>
    <col min="9230" max="9473" width="9" style="738"/>
    <col min="9474" max="9474" width="2.125" style="738" customWidth="1"/>
    <col min="9475" max="9475" width="13.75" style="738" customWidth="1"/>
    <col min="9476" max="9476" width="66.375" style="738" customWidth="1"/>
    <col min="9477" max="9477" width="9.5" style="738" customWidth="1"/>
    <col min="9478" max="9484" width="9" style="738"/>
    <col min="9485" max="9485" width="2" style="738" customWidth="1"/>
    <col min="9486" max="9729" width="9" style="738"/>
    <col min="9730" max="9730" width="2.125" style="738" customWidth="1"/>
    <col min="9731" max="9731" width="13.75" style="738" customWidth="1"/>
    <col min="9732" max="9732" width="66.375" style="738" customWidth="1"/>
    <col min="9733" max="9733" width="9.5" style="738" customWidth="1"/>
    <col min="9734" max="9740" width="9" style="738"/>
    <col min="9741" max="9741" width="2" style="738" customWidth="1"/>
    <col min="9742" max="9985" width="9" style="738"/>
    <col min="9986" max="9986" width="2.125" style="738" customWidth="1"/>
    <col min="9987" max="9987" width="13.75" style="738" customWidth="1"/>
    <col min="9988" max="9988" width="66.375" style="738" customWidth="1"/>
    <col min="9989" max="9989" width="9.5" style="738" customWidth="1"/>
    <col min="9990" max="9996" width="9" style="738"/>
    <col min="9997" max="9997" width="2" style="738" customWidth="1"/>
    <col min="9998" max="10241" width="9" style="738"/>
    <col min="10242" max="10242" width="2.125" style="738" customWidth="1"/>
    <col min="10243" max="10243" width="13.75" style="738" customWidth="1"/>
    <col min="10244" max="10244" width="66.375" style="738" customWidth="1"/>
    <col min="10245" max="10245" width="9.5" style="738" customWidth="1"/>
    <col min="10246" max="10252" width="9" style="738"/>
    <col min="10253" max="10253" width="2" style="738" customWidth="1"/>
    <col min="10254" max="10497" width="9" style="738"/>
    <col min="10498" max="10498" width="2.125" style="738" customWidth="1"/>
    <col min="10499" max="10499" width="13.75" style="738" customWidth="1"/>
    <col min="10500" max="10500" width="66.375" style="738" customWidth="1"/>
    <col min="10501" max="10501" width="9.5" style="738" customWidth="1"/>
    <col min="10502" max="10508" width="9" style="738"/>
    <col min="10509" max="10509" width="2" style="738" customWidth="1"/>
    <col min="10510" max="10753" width="9" style="738"/>
    <col min="10754" max="10754" width="2.125" style="738" customWidth="1"/>
    <col min="10755" max="10755" width="13.75" style="738" customWidth="1"/>
    <col min="10756" max="10756" width="66.375" style="738" customWidth="1"/>
    <col min="10757" max="10757" width="9.5" style="738" customWidth="1"/>
    <col min="10758" max="10764" width="9" style="738"/>
    <col min="10765" max="10765" width="2" style="738" customWidth="1"/>
    <col min="10766" max="11009" width="9" style="738"/>
    <col min="11010" max="11010" width="2.125" style="738" customWidth="1"/>
    <col min="11011" max="11011" width="13.75" style="738" customWidth="1"/>
    <col min="11012" max="11012" width="66.375" style="738" customWidth="1"/>
    <col min="11013" max="11013" width="9.5" style="738" customWidth="1"/>
    <col min="11014" max="11020" width="9" style="738"/>
    <col min="11021" max="11021" width="2" style="738" customWidth="1"/>
    <col min="11022" max="11265" width="9" style="738"/>
    <col min="11266" max="11266" width="2.125" style="738" customWidth="1"/>
    <col min="11267" max="11267" width="13.75" style="738" customWidth="1"/>
    <col min="11268" max="11268" width="66.375" style="738" customWidth="1"/>
    <col min="11269" max="11269" width="9.5" style="738" customWidth="1"/>
    <col min="11270" max="11276" width="9" style="738"/>
    <col min="11277" max="11277" width="2" style="738" customWidth="1"/>
    <col min="11278" max="11521" width="9" style="738"/>
    <col min="11522" max="11522" width="2.125" style="738" customWidth="1"/>
    <col min="11523" max="11523" width="13.75" style="738" customWidth="1"/>
    <col min="11524" max="11524" width="66.375" style="738" customWidth="1"/>
    <col min="11525" max="11525" width="9.5" style="738" customWidth="1"/>
    <col min="11526" max="11532" width="9" style="738"/>
    <col min="11533" max="11533" width="2" style="738" customWidth="1"/>
    <col min="11534" max="11777" width="9" style="738"/>
    <col min="11778" max="11778" width="2.125" style="738" customWidth="1"/>
    <col min="11779" max="11779" width="13.75" style="738" customWidth="1"/>
    <col min="11780" max="11780" width="66.375" style="738" customWidth="1"/>
    <col min="11781" max="11781" width="9.5" style="738" customWidth="1"/>
    <col min="11782" max="11788" width="9" style="738"/>
    <col min="11789" max="11789" width="2" style="738" customWidth="1"/>
    <col min="11790" max="12033" width="9" style="738"/>
    <col min="12034" max="12034" width="2.125" style="738" customWidth="1"/>
    <col min="12035" max="12035" width="13.75" style="738" customWidth="1"/>
    <col min="12036" max="12036" width="66.375" style="738" customWidth="1"/>
    <col min="12037" max="12037" width="9.5" style="738" customWidth="1"/>
    <col min="12038" max="12044" width="9" style="738"/>
    <col min="12045" max="12045" width="2" style="738" customWidth="1"/>
    <col min="12046" max="12289" width="9" style="738"/>
    <col min="12290" max="12290" width="2.125" style="738" customWidth="1"/>
    <col min="12291" max="12291" width="13.75" style="738" customWidth="1"/>
    <col min="12292" max="12292" width="66.375" style="738" customWidth="1"/>
    <col min="12293" max="12293" width="9.5" style="738" customWidth="1"/>
    <col min="12294" max="12300" width="9" style="738"/>
    <col min="12301" max="12301" width="2" style="738" customWidth="1"/>
    <col min="12302" max="12545" width="9" style="738"/>
    <col min="12546" max="12546" width="2.125" style="738" customWidth="1"/>
    <col min="12547" max="12547" width="13.75" style="738" customWidth="1"/>
    <col min="12548" max="12548" width="66.375" style="738" customWidth="1"/>
    <col min="12549" max="12549" width="9.5" style="738" customWidth="1"/>
    <col min="12550" max="12556" width="9" style="738"/>
    <col min="12557" max="12557" width="2" style="738" customWidth="1"/>
    <col min="12558" max="12801" width="9" style="738"/>
    <col min="12802" max="12802" width="2.125" style="738" customWidth="1"/>
    <col min="12803" max="12803" width="13.75" style="738" customWidth="1"/>
    <col min="12804" max="12804" width="66.375" style="738" customWidth="1"/>
    <col min="12805" max="12805" width="9.5" style="738" customWidth="1"/>
    <col min="12806" max="12812" width="9" style="738"/>
    <col min="12813" max="12813" width="2" style="738" customWidth="1"/>
    <col min="12814" max="13057" width="9" style="738"/>
    <col min="13058" max="13058" width="2.125" style="738" customWidth="1"/>
    <col min="13059" max="13059" width="13.75" style="738" customWidth="1"/>
    <col min="13060" max="13060" width="66.375" style="738" customWidth="1"/>
    <col min="13061" max="13061" width="9.5" style="738" customWidth="1"/>
    <col min="13062" max="13068" width="9" style="738"/>
    <col min="13069" max="13069" width="2" style="738" customWidth="1"/>
    <col min="13070" max="13313" width="9" style="738"/>
    <col min="13314" max="13314" width="2.125" style="738" customWidth="1"/>
    <col min="13315" max="13315" width="13.75" style="738" customWidth="1"/>
    <col min="13316" max="13316" width="66.375" style="738" customWidth="1"/>
    <col min="13317" max="13317" width="9.5" style="738" customWidth="1"/>
    <col min="13318" max="13324" width="9" style="738"/>
    <col min="13325" max="13325" width="2" style="738" customWidth="1"/>
    <col min="13326" max="13569" width="9" style="738"/>
    <col min="13570" max="13570" width="2.125" style="738" customWidth="1"/>
    <col min="13571" max="13571" width="13.75" style="738" customWidth="1"/>
    <col min="13572" max="13572" width="66.375" style="738" customWidth="1"/>
    <col min="13573" max="13573" width="9.5" style="738" customWidth="1"/>
    <col min="13574" max="13580" width="9" style="738"/>
    <col min="13581" max="13581" width="2" style="738" customWidth="1"/>
    <col min="13582" max="13825" width="9" style="738"/>
    <col min="13826" max="13826" width="2.125" style="738" customWidth="1"/>
    <col min="13827" max="13827" width="13.75" style="738" customWidth="1"/>
    <col min="13828" max="13828" width="66.375" style="738" customWidth="1"/>
    <col min="13829" max="13829" width="9.5" style="738" customWidth="1"/>
    <col min="13830" max="13836" width="9" style="738"/>
    <col min="13837" max="13837" width="2" style="738" customWidth="1"/>
    <col min="13838" max="14081" width="9" style="738"/>
    <col min="14082" max="14082" width="2.125" style="738" customWidth="1"/>
    <col min="14083" max="14083" width="13.75" style="738" customWidth="1"/>
    <col min="14084" max="14084" width="66.375" style="738" customWidth="1"/>
    <col min="14085" max="14085" width="9.5" style="738" customWidth="1"/>
    <col min="14086" max="14092" width="9" style="738"/>
    <col min="14093" max="14093" width="2" style="738" customWidth="1"/>
    <col min="14094" max="14337" width="9" style="738"/>
    <col min="14338" max="14338" width="2.125" style="738" customWidth="1"/>
    <col min="14339" max="14339" width="13.75" style="738" customWidth="1"/>
    <col min="14340" max="14340" width="66.375" style="738" customWidth="1"/>
    <col min="14341" max="14341" width="9.5" style="738" customWidth="1"/>
    <col min="14342" max="14348" width="9" style="738"/>
    <col min="14349" max="14349" width="2" style="738" customWidth="1"/>
    <col min="14350" max="14593" width="9" style="738"/>
    <col min="14594" max="14594" width="2.125" style="738" customWidth="1"/>
    <col min="14595" max="14595" width="13.75" style="738" customWidth="1"/>
    <col min="14596" max="14596" width="66.375" style="738" customWidth="1"/>
    <col min="14597" max="14597" width="9.5" style="738" customWidth="1"/>
    <col min="14598" max="14604" width="9" style="738"/>
    <col min="14605" max="14605" width="2" style="738" customWidth="1"/>
    <col min="14606" max="14849" width="9" style="738"/>
    <col min="14850" max="14850" width="2.125" style="738" customWidth="1"/>
    <col min="14851" max="14851" width="13.75" style="738" customWidth="1"/>
    <col min="14852" max="14852" width="66.375" style="738" customWidth="1"/>
    <col min="14853" max="14853" width="9.5" style="738" customWidth="1"/>
    <col min="14854" max="14860" width="9" style="738"/>
    <col min="14861" max="14861" width="2" style="738" customWidth="1"/>
    <col min="14862" max="15105" width="9" style="738"/>
    <col min="15106" max="15106" width="2.125" style="738" customWidth="1"/>
    <col min="15107" max="15107" width="13.75" style="738" customWidth="1"/>
    <col min="15108" max="15108" width="66.375" style="738" customWidth="1"/>
    <col min="15109" max="15109" width="9.5" style="738" customWidth="1"/>
    <col min="15110" max="15116" width="9" style="738"/>
    <col min="15117" max="15117" width="2" style="738" customWidth="1"/>
    <col min="15118" max="15361" width="9" style="738"/>
    <col min="15362" max="15362" width="2.125" style="738" customWidth="1"/>
    <col min="15363" max="15363" width="13.75" style="738" customWidth="1"/>
    <col min="15364" max="15364" width="66.375" style="738" customWidth="1"/>
    <col min="15365" max="15365" width="9.5" style="738" customWidth="1"/>
    <col min="15366" max="15372" width="9" style="738"/>
    <col min="15373" max="15373" width="2" style="738" customWidth="1"/>
    <col min="15374" max="15617" width="9" style="738"/>
    <col min="15618" max="15618" width="2.125" style="738" customWidth="1"/>
    <col min="15619" max="15619" width="13.75" style="738" customWidth="1"/>
    <col min="15620" max="15620" width="66.375" style="738" customWidth="1"/>
    <col min="15621" max="15621" width="9.5" style="738" customWidth="1"/>
    <col min="15622" max="15628" width="9" style="738"/>
    <col min="15629" max="15629" width="2" style="738" customWidth="1"/>
    <col min="15630" max="15873" width="9" style="738"/>
    <col min="15874" max="15874" width="2.125" style="738" customWidth="1"/>
    <col min="15875" max="15875" width="13.75" style="738" customWidth="1"/>
    <col min="15876" max="15876" width="66.375" style="738" customWidth="1"/>
    <col min="15877" max="15877" width="9.5" style="738" customWidth="1"/>
    <col min="15878" max="15884" width="9" style="738"/>
    <col min="15885" max="15885" width="2" style="738" customWidth="1"/>
    <col min="15886" max="16129" width="9" style="738"/>
    <col min="16130" max="16130" width="2.125" style="738" customWidth="1"/>
    <col min="16131" max="16131" width="13.75" style="738" customWidth="1"/>
    <col min="16132" max="16132" width="66.375" style="738" customWidth="1"/>
    <col min="16133" max="16133" width="9.5" style="738" customWidth="1"/>
    <col min="16134" max="16140" width="9" style="738"/>
    <col min="16141" max="16141" width="2" style="738" customWidth="1"/>
    <col min="16142" max="16384" width="9" style="738"/>
  </cols>
  <sheetData>
    <row r="1" spans="1:12" ht="13.5" customHeight="1">
      <c r="A1" s="737" t="s">
        <v>2401</v>
      </c>
    </row>
    <row r="2" spans="1:12" ht="13.5" customHeight="1">
      <c r="A2" s="736" t="s">
        <v>2237</v>
      </c>
    </row>
    <row r="3" spans="1:12" ht="51" customHeight="1">
      <c r="A3" s="2609" t="s">
        <v>2223</v>
      </c>
      <c r="B3" s="2609"/>
      <c r="C3" s="2609"/>
      <c r="D3" s="2609"/>
      <c r="E3" s="2609"/>
      <c r="F3" s="2609"/>
      <c r="G3" s="2609"/>
      <c r="H3" s="739"/>
      <c r="I3" s="739"/>
      <c r="J3" s="739"/>
      <c r="K3" s="739"/>
      <c r="L3" s="739"/>
    </row>
    <row r="4" spans="1:12" ht="5.25" customHeight="1">
      <c r="A4" s="740"/>
      <c r="B4" s="740"/>
      <c r="C4" s="740"/>
      <c r="D4" s="740"/>
      <c r="E4" s="740"/>
      <c r="F4" s="740"/>
      <c r="G4" s="740"/>
      <c r="H4" s="739"/>
      <c r="I4" s="739"/>
      <c r="J4" s="739"/>
      <c r="K4" s="739"/>
      <c r="L4" s="739"/>
    </row>
    <row r="5" spans="1:12" ht="58.5" customHeight="1">
      <c r="A5" s="741"/>
      <c r="B5" s="742" t="s">
        <v>2222</v>
      </c>
      <c r="C5" s="743"/>
      <c r="D5" s="744" t="str">
        <f>+入力欄!D16</f>
        <v>○○○○○○工事（Ｒ６－１)</v>
      </c>
      <c r="E5" s="745"/>
      <c r="F5" s="746"/>
      <c r="G5" s="747"/>
    </row>
    <row r="6" spans="1:12" ht="58.5" customHeight="1">
      <c r="A6" s="741"/>
      <c r="B6" s="742" t="s">
        <v>2221</v>
      </c>
      <c r="C6" s="743"/>
      <c r="D6" s="748" t="str">
        <f>+入力欄!M27</f>
        <v>株式会社　○○建設</v>
      </c>
      <c r="E6" s="745"/>
      <c r="F6" s="746"/>
      <c r="G6" s="747"/>
    </row>
    <row r="7" spans="1:12" ht="58.5" customHeight="1">
      <c r="A7" s="741"/>
      <c r="B7" s="742" t="s">
        <v>2220</v>
      </c>
      <c r="C7" s="743"/>
      <c r="D7" s="749" t="str">
        <f>入力欄!D17</f>
        <v>沖縄県○○地内</v>
      </c>
      <c r="E7" s="745"/>
      <c r="F7" s="746"/>
      <c r="G7" s="747"/>
    </row>
    <row r="8" spans="1:12" ht="29.25" customHeight="1">
      <c r="A8" s="750"/>
      <c r="B8" s="2611" t="s">
        <v>2219</v>
      </c>
      <c r="C8" s="751"/>
      <c r="D8" s="752" t="str">
        <f>入力欄!M21</f>
        <v>自　令和６年４月２日</v>
      </c>
      <c r="E8" s="753"/>
      <c r="F8" s="754"/>
      <c r="G8" s="755"/>
    </row>
    <row r="9" spans="1:12" ht="29.25" customHeight="1">
      <c r="A9" s="756"/>
      <c r="B9" s="2612"/>
      <c r="C9" s="757"/>
      <c r="D9" s="758" t="str">
        <f>入力欄!M22</f>
        <v>至　令和６年９月３０日</v>
      </c>
      <c r="E9" s="759"/>
      <c r="F9" s="759"/>
      <c r="G9" s="760"/>
    </row>
    <row r="10" spans="1:12" ht="58.5" customHeight="1">
      <c r="A10" s="741"/>
      <c r="B10" s="742" t="s">
        <v>2218</v>
      </c>
      <c r="C10" s="743"/>
      <c r="D10" s="761">
        <f>入力欄!D23</f>
        <v>123456789</v>
      </c>
      <c r="E10" s="745"/>
      <c r="F10" s="746"/>
      <c r="G10" s="747"/>
    </row>
    <row r="11" spans="1:12" ht="58.5" customHeight="1">
      <c r="A11" s="741"/>
      <c r="B11" s="742" t="s">
        <v>2217</v>
      </c>
      <c r="C11" s="743"/>
      <c r="D11" s="762"/>
      <c r="E11" s="745"/>
      <c r="F11" s="746"/>
      <c r="G11" s="747"/>
    </row>
    <row r="12" spans="1:12" ht="32.1" customHeight="1">
      <c r="A12" s="750"/>
      <c r="B12" s="763" t="s">
        <v>2224</v>
      </c>
      <c r="C12" s="764"/>
      <c r="D12" s="763"/>
      <c r="E12" s="765"/>
      <c r="F12" s="754"/>
      <c r="G12" s="755"/>
    </row>
    <row r="13" spans="1:12" ht="32.1" customHeight="1">
      <c r="A13" s="766"/>
      <c r="B13" s="767" t="s">
        <v>2225</v>
      </c>
      <c r="C13" s="768"/>
      <c r="D13" s="769"/>
      <c r="E13" s="769"/>
      <c r="F13" s="769"/>
      <c r="G13" s="770"/>
    </row>
    <row r="14" spans="1:12" ht="32.1" customHeight="1">
      <c r="A14" s="766"/>
      <c r="B14" s="769"/>
      <c r="C14" s="768"/>
      <c r="D14" s="769"/>
      <c r="E14" s="769"/>
      <c r="F14" s="769"/>
      <c r="G14" s="770"/>
    </row>
    <row r="15" spans="1:12" ht="32.1" customHeight="1">
      <c r="A15" s="766"/>
      <c r="B15" s="769"/>
      <c r="C15" s="2610" t="s">
        <v>2226</v>
      </c>
      <c r="D15" s="2610"/>
      <c r="E15" s="769"/>
      <c r="F15" s="769"/>
      <c r="G15" s="770"/>
    </row>
    <row r="16" spans="1:12" ht="32.1" customHeight="1">
      <c r="A16" s="766"/>
      <c r="B16" s="769"/>
      <c r="C16" s="769"/>
      <c r="D16" s="769"/>
      <c r="E16" s="769"/>
      <c r="F16" s="769"/>
      <c r="G16" s="770"/>
    </row>
    <row r="17" spans="1:7" ht="32.1" customHeight="1">
      <c r="A17" s="766"/>
      <c r="B17" s="769"/>
      <c r="C17" s="769"/>
      <c r="D17" s="771" t="s">
        <v>2227</v>
      </c>
      <c r="E17" s="772"/>
      <c r="F17" s="769"/>
      <c r="G17" s="770"/>
    </row>
    <row r="18" spans="1:7" ht="32.1" customHeight="1">
      <c r="A18" s="766"/>
      <c r="B18" s="769"/>
      <c r="C18" s="769"/>
      <c r="D18" s="771" t="s">
        <v>2228</v>
      </c>
      <c r="E18" s="772"/>
      <c r="F18" s="773" t="s">
        <v>0</v>
      </c>
      <c r="G18" s="770"/>
    </row>
    <row r="19" spans="1:7" ht="32.1" customHeight="1">
      <c r="A19" s="766"/>
      <c r="B19" s="769"/>
      <c r="C19" s="769"/>
      <c r="D19" s="771"/>
      <c r="E19" s="772"/>
      <c r="F19" s="767"/>
      <c r="G19" s="770"/>
    </row>
    <row r="20" spans="1:7" ht="32.1" customHeight="1">
      <c r="A20" s="766"/>
      <c r="B20" s="769"/>
      <c r="C20" s="769"/>
      <c r="D20" s="771"/>
      <c r="E20" s="772"/>
      <c r="F20" s="767"/>
      <c r="G20" s="770"/>
    </row>
    <row r="21" spans="1:7" ht="32.1" customHeight="1">
      <c r="A21" s="756"/>
      <c r="B21" s="774"/>
      <c r="C21" s="774"/>
      <c r="D21" s="774"/>
      <c r="E21" s="774"/>
      <c r="F21" s="774"/>
      <c r="G21" s="775"/>
    </row>
  </sheetData>
  <mergeCells count="3">
    <mergeCell ref="A3:G3"/>
    <mergeCell ref="C15:D15"/>
    <mergeCell ref="B8:B9"/>
  </mergeCells>
  <phoneticPr fontId="2"/>
  <pageMargins left="1.17" right="0.34" top="1" bottom="1"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59999389629810485"/>
    <pageSetUpPr fitToPage="1"/>
  </sheetPr>
  <dimension ref="A1:P32"/>
  <sheetViews>
    <sheetView showGridLines="0" view="pageBreakPreview" zoomScaleNormal="100" zoomScaleSheetLayoutView="100" workbookViewId="0">
      <selection activeCell="A2" sqref="A2"/>
    </sheetView>
  </sheetViews>
  <sheetFormatPr defaultRowHeight="13.5"/>
  <cols>
    <col min="1" max="1" width="5.75" style="1070" customWidth="1"/>
    <col min="2" max="2" width="26.125" style="1070" customWidth="1"/>
    <col min="3" max="3" width="9.125" style="1070" customWidth="1"/>
    <col min="4" max="6" width="9" style="1070"/>
    <col min="7" max="7" width="9.125" style="1070" customWidth="1"/>
    <col min="8" max="8" width="5.75" style="1070" customWidth="1"/>
    <col min="9" max="16384" width="9" style="1070"/>
  </cols>
  <sheetData>
    <row r="1" spans="1:8">
      <c r="A1" s="571" t="s">
        <v>2400</v>
      </c>
    </row>
    <row r="3" spans="1:8">
      <c r="E3" s="1071" t="s">
        <v>1256</v>
      </c>
      <c r="F3" s="2617" t="s">
        <v>2211</v>
      </c>
      <c r="G3" s="2617"/>
      <c r="H3" s="2617"/>
    </row>
    <row r="4" spans="1:8">
      <c r="C4" s="1072"/>
      <c r="D4" s="1072"/>
      <c r="E4" s="1072"/>
      <c r="F4" s="1072"/>
      <c r="G4" s="1072"/>
    </row>
    <row r="6" spans="1:8">
      <c r="B6" s="1070" t="s">
        <v>1208</v>
      </c>
    </row>
    <row r="7" spans="1:8">
      <c r="B7" s="1073" t="str">
        <f>+入力欄!U8</f>
        <v>沖縄県公営企業管理者</v>
      </c>
    </row>
    <row r="8" spans="1:8">
      <c r="B8" s="1073" t="str">
        <f>+入力欄!U9</f>
        <v>企業局長 　宮城　力　　殿</v>
      </c>
      <c r="C8" s="1073"/>
    </row>
    <row r="11" spans="1:8">
      <c r="D11" s="776"/>
      <c r="E11" s="1074"/>
      <c r="F11" s="1074"/>
      <c r="G11" s="1074"/>
      <c r="H11" s="1074"/>
    </row>
    <row r="12" spans="1:8">
      <c r="D12" s="776" t="s">
        <v>604</v>
      </c>
      <c r="E12" s="1074"/>
      <c r="F12" s="1074"/>
      <c r="G12" s="1074"/>
      <c r="H12" s="1074"/>
    </row>
    <row r="13" spans="1:8" ht="13.5" customHeight="1">
      <c r="C13" s="776"/>
      <c r="E13" s="2622" t="str">
        <f>+入力欄!M26</f>
        <v>沖縄県那覇市○○－○　○○ビル○階</v>
      </c>
      <c r="F13" s="2622"/>
      <c r="G13" s="2622"/>
      <c r="H13" s="2622"/>
    </row>
    <row r="14" spans="1:8">
      <c r="E14" s="1070" t="str">
        <f>+入力欄!M27</f>
        <v>株式会社　○○建設</v>
      </c>
      <c r="H14" s="1075"/>
    </row>
    <row r="15" spans="1:8">
      <c r="E15" s="1070" t="str">
        <f>+入力欄!M28</f>
        <v>代表取締役　△△　△△</v>
      </c>
    </row>
    <row r="17" spans="1:16" s="1076" customFormat="1" ht="30" customHeight="1">
      <c r="A17" s="2618" t="s">
        <v>1255</v>
      </c>
      <c r="B17" s="2618"/>
      <c r="C17" s="2618"/>
      <c r="D17" s="2618"/>
      <c r="E17" s="2618"/>
      <c r="F17" s="2618"/>
      <c r="G17" s="2618"/>
      <c r="H17" s="2618"/>
    </row>
    <row r="18" spans="1:16" ht="18.75">
      <c r="B18" s="1077"/>
      <c r="C18" s="1078"/>
      <c r="D18" s="1078"/>
      <c r="E18" s="1078"/>
      <c r="F18" s="1078"/>
      <c r="G18" s="1078"/>
    </row>
    <row r="20" spans="1:16">
      <c r="B20" s="1070" t="s">
        <v>1254</v>
      </c>
    </row>
    <row r="23" spans="1:16">
      <c r="A23" s="1078" t="s">
        <v>650</v>
      </c>
      <c r="B23" s="1078"/>
      <c r="C23" s="1078"/>
      <c r="D23" s="1078"/>
      <c r="E23" s="1078"/>
      <c r="F23" s="1078"/>
      <c r="G23" s="1078"/>
      <c r="H23" s="1078"/>
      <c r="I23" s="1072"/>
      <c r="J23" s="1072"/>
      <c r="K23" s="1072"/>
      <c r="L23" s="1072"/>
      <c r="M23" s="1072"/>
      <c r="N23" s="1072"/>
      <c r="O23" s="1072"/>
      <c r="P23" s="1072"/>
    </row>
    <row r="25" spans="1:16" ht="30" customHeight="1">
      <c r="B25" s="1079" t="s">
        <v>1253</v>
      </c>
      <c r="C25" s="2619" t="str">
        <f>+入力欄!D16</f>
        <v>○○○○○○工事（Ｒ６－１)</v>
      </c>
      <c r="D25" s="2620"/>
      <c r="E25" s="2620"/>
      <c r="F25" s="2620"/>
      <c r="G25" s="2621"/>
    </row>
    <row r="26" spans="1:16" ht="30" customHeight="1">
      <c r="B26" s="2613" t="s">
        <v>1252</v>
      </c>
      <c r="C26" s="1080" t="s">
        <v>1251</v>
      </c>
      <c r="D26" s="2615" t="str">
        <f>+入力欄!S21</f>
        <v>令和６年４月２日</v>
      </c>
      <c r="E26" s="2615"/>
      <c r="F26" s="2615"/>
      <c r="G26" s="2616"/>
    </row>
    <row r="27" spans="1:16" ht="30" customHeight="1">
      <c r="B27" s="2614"/>
      <c r="C27" s="1080" t="s">
        <v>1250</v>
      </c>
      <c r="D27" s="2615" t="str">
        <f>+入力欄!S22</f>
        <v>令和６年９月３０日</v>
      </c>
      <c r="E27" s="2615"/>
      <c r="F27" s="2615"/>
      <c r="G27" s="2616"/>
    </row>
    <row r="32" spans="1:16">
      <c r="A32" s="1081"/>
      <c r="B32" s="1081"/>
      <c r="C32" s="1081"/>
      <c r="D32" s="1081"/>
      <c r="E32" s="1081"/>
      <c r="F32" s="1081"/>
      <c r="G32" s="1081"/>
      <c r="H32" s="1081"/>
    </row>
  </sheetData>
  <mergeCells count="7">
    <mergeCell ref="B26:B27"/>
    <mergeCell ref="D26:G26"/>
    <mergeCell ref="D27:G27"/>
    <mergeCell ref="F3:H3"/>
    <mergeCell ref="A17:H17"/>
    <mergeCell ref="C25:G25"/>
    <mergeCell ref="E13:H13"/>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59999389629810485"/>
  </sheetPr>
  <dimension ref="A1:L20"/>
  <sheetViews>
    <sheetView view="pageBreakPreview" zoomScaleNormal="100" zoomScaleSheetLayoutView="100" workbookViewId="0">
      <selection activeCell="L5" sqref="L5"/>
    </sheetView>
  </sheetViews>
  <sheetFormatPr defaultRowHeight="13.5"/>
  <cols>
    <col min="1" max="1" width="10.25" style="1082" bestFit="1" customWidth="1"/>
    <col min="2" max="2" width="9" style="1082"/>
    <col min="3" max="3" width="16.625" style="1082" customWidth="1"/>
    <col min="4" max="4" width="4.5" style="1082" bestFit="1" customWidth="1"/>
    <col min="5" max="11" width="8" style="1082" customWidth="1"/>
    <col min="12" max="12" width="46.625" style="1082" customWidth="1"/>
    <col min="13" max="16384" width="9" style="1082"/>
  </cols>
  <sheetData>
    <row r="1" spans="1:12">
      <c r="A1" s="571" t="s">
        <v>2399</v>
      </c>
    </row>
    <row r="2" spans="1:12" ht="14.25">
      <c r="A2" s="1083" t="s">
        <v>1270</v>
      </c>
      <c r="B2" s="1084"/>
      <c r="C2" s="1084"/>
      <c r="D2" s="1084"/>
      <c r="E2" s="1084"/>
      <c r="F2" s="1084"/>
      <c r="G2" s="1084"/>
      <c r="H2" s="1084"/>
      <c r="I2" s="1084"/>
      <c r="J2" s="1084"/>
      <c r="K2" s="1084"/>
      <c r="L2" s="1084"/>
    </row>
    <row r="3" spans="1:12">
      <c r="A3" s="2623" t="str">
        <f>+入力欄!D16</f>
        <v>○○○○○○工事（Ｒ６－１)</v>
      </c>
      <c r="B3" s="2623"/>
      <c r="C3" s="2623"/>
      <c r="D3" s="2623"/>
      <c r="J3" s="1085"/>
      <c r="L3" s="1086" t="str">
        <f>+入力欄!M27</f>
        <v>株式会社　○○建設</v>
      </c>
    </row>
    <row r="4" spans="1:12" s="70" customFormat="1" ht="33.75">
      <c r="A4" s="1087" t="s">
        <v>1269</v>
      </c>
      <c r="B4" s="1087" t="s">
        <v>1268</v>
      </c>
      <c r="C4" s="1087" t="s">
        <v>1267</v>
      </c>
      <c r="D4" s="1087" t="s">
        <v>646</v>
      </c>
      <c r="E4" s="1087" t="s">
        <v>1266</v>
      </c>
      <c r="F4" s="1087" t="s">
        <v>1265</v>
      </c>
      <c r="G4" s="1087" t="s">
        <v>1264</v>
      </c>
      <c r="H4" s="1087" t="s">
        <v>1263</v>
      </c>
      <c r="I4" s="1087" t="s">
        <v>1262</v>
      </c>
      <c r="J4" s="1087" t="s">
        <v>1261</v>
      </c>
      <c r="K4" s="1087" t="s">
        <v>1260</v>
      </c>
      <c r="L4" s="1087" t="s">
        <v>1259</v>
      </c>
    </row>
    <row r="5" spans="1:12" ht="27" customHeight="1">
      <c r="A5" s="1088"/>
      <c r="B5" s="1088"/>
      <c r="C5" s="1088"/>
      <c r="D5" s="1088"/>
      <c r="E5" s="1088"/>
      <c r="F5" s="1088"/>
      <c r="G5" s="1088"/>
      <c r="H5" s="1088"/>
      <c r="I5" s="1088"/>
      <c r="J5" s="1088"/>
      <c r="K5" s="1088"/>
      <c r="L5" s="1088"/>
    </row>
    <row r="6" spans="1:12" ht="27" customHeight="1">
      <c r="A6" s="1088"/>
      <c r="B6" s="1088"/>
      <c r="C6" s="1088"/>
      <c r="D6" s="1088"/>
      <c r="E6" s="1088"/>
      <c r="F6" s="1088"/>
      <c r="G6" s="1088"/>
      <c r="H6" s="1088"/>
      <c r="I6" s="1088"/>
      <c r="J6" s="1088"/>
      <c r="K6" s="1088"/>
      <c r="L6" s="1088"/>
    </row>
    <row r="7" spans="1:12" ht="27" customHeight="1">
      <c r="A7" s="1088"/>
      <c r="B7" s="1088"/>
      <c r="C7" s="1088"/>
      <c r="D7" s="1088"/>
      <c r="E7" s="1088"/>
      <c r="F7" s="1088"/>
      <c r="G7" s="1088"/>
      <c r="H7" s="1088"/>
      <c r="I7" s="1088"/>
      <c r="J7" s="1088"/>
      <c r="K7" s="1088"/>
      <c r="L7" s="1088"/>
    </row>
    <row r="8" spans="1:12" ht="27" customHeight="1">
      <c r="A8" s="1088"/>
      <c r="B8" s="1088"/>
      <c r="C8" s="1088"/>
      <c r="D8" s="1088"/>
      <c r="E8" s="1088"/>
      <c r="F8" s="1088"/>
      <c r="G8" s="1088"/>
      <c r="H8" s="1088"/>
      <c r="I8" s="1088"/>
      <c r="J8" s="1088"/>
      <c r="K8" s="1088"/>
      <c r="L8" s="1088"/>
    </row>
    <row r="9" spans="1:12" ht="27" customHeight="1">
      <c r="A9" s="1088"/>
      <c r="B9" s="1088"/>
      <c r="C9" s="1088"/>
      <c r="D9" s="1088"/>
      <c r="E9" s="1088"/>
      <c r="F9" s="1088"/>
      <c r="G9" s="1088"/>
      <c r="H9" s="1088"/>
      <c r="I9" s="1088"/>
      <c r="J9" s="1088"/>
      <c r="K9" s="1088"/>
      <c r="L9" s="1088"/>
    </row>
    <row r="10" spans="1:12" ht="27" customHeight="1">
      <c r="A10" s="1088"/>
      <c r="B10" s="1088"/>
      <c r="C10" s="1088"/>
      <c r="D10" s="1088"/>
      <c r="E10" s="1088"/>
      <c r="F10" s="1088"/>
      <c r="G10" s="1088"/>
      <c r="H10" s="1088"/>
      <c r="I10" s="1088"/>
      <c r="J10" s="1088"/>
      <c r="K10" s="1088"/>
      <c r="L10" s="1088"/>
    </row>
    <row r="11" spans="1:12" ht="27" customHeight="1">
      <c r="A11" s="1088"/>
      <c r="B11" s="1088"/>
      <c r="C11" s="1088"/>
      <c r="D11" s="1088"/>
      <c r="E11" s="1088"/>
      <c r="F11" s="1088"/>
      <c r="G11" s="1088"/>
      <c r="H11" s="1088"/>
      <c r="I11" s="1088"/>
      <c r="J11" s="1088"/>
      <c r="K11" s="1088"/>
      <c r="L11" s="1088"/>
    </row>
    <row r="12" spans="1:12" ht="27" customHeight="1">
      <c r="A12" s="1088"/>
      <c r="B12" s="1088"/>
      <c r="C12" s="1088"/>
      <c r="D12" s="1088"/>
      <c r="E12" s="1088"/>
      <c r="F12" s="1088"/>
      <c r="G12" s="1088"/>
      <c r="H12" s="1088"/>
      <c r="I12" s="1088"/>
      <c r="J12" s="1088"/>
      <c r="K12" s="1088"/>
      <c r="L12" s="1088"/>
    </row>
    <row r="13" spans="1:12" ht="27" customHeight="1">
      <c r="A13" s="1088"/>
      <c r="B13" s="1088"/>
      <c r="C13" s="1088"/>
      <c r="D13" s="1088"/>
      <c r="E13" s="1088"/>
      <c r="F13" s="1088"/>
      <c r="G13" s="1088"/>
      <c r="H13" s="1088"/>
      <c r="I13" s="1088"/>
      <c r="J13" s="1088"/>
      <c r="K13" s="1088"/>
      <c r="L13" s="1088"/>
    </row>
    <row r="14" spans="1:12" ht="27" customHeight="1">
      <c r="A14" s="1088"/>
      <c r="B14" s="1088"/>
      <c r="C14" s="1088"/>
      <c r="D14" s="1088"/>
      <c r="E14" s="1088"/>
      <c r="F14" s="1088"/>
      <c r="G14" s="1088"/>
      <c r="H14" s="1088"/>
      <c r="I14" s="1088"/>
      <c r="J14" s="1088"/>
      <c r="K14" s="1088"/>
      <c r="L14" s="1088"/>
    </row>
    <row r="15" spans="1:12" ht="27" customHeight="1">
      <c r="A15" s="1088"/>
      <c r="B15" s="1088"/>
      <c r="C15" s="1088"/>
      <c r="D15" s="1088"/>
      <c r="E15" s="1088"/>
      <c r="F15" s="1088"/>
      <c r="G15" s="1088"/>
      <c r="H15" s="1088"/>
      <c r="I15" s="1088"/>
      <c r="J15" s="1088"/>
      <c r="K15" s="1088"/>
      <c r="L15" s="1088"/>
    </row>
    <row r="16" spans="1:12" ht="27" customHeight="1">
      <c r="A16" s="1088"/>
      <c r="B16" s="1088"/>
      <c r="C16" s="1088"/>
      <c r="D16" s="1088"/>
      <c r="E16" s="1088"/>
      <c r="F16" s="1088"/>
      <c r="G16" s="1088"/>
      <c r="H16" s="1088"/>
      <c r="I16" s="1088"/>
      <c r="J16" s="1088"/>
      <c r="K16" s="1088"/>
      <c r="L16" s="1088"/>
    </row>
    <row r="17" spans="1:12" ht="27" customHeight="1">
      <c r="A17" s="1088"/>
      <c r="B17" s="1088"/>
      <c r="C17" s="1088"/>
      <c r="D17" s="1088"/>
      <c r="E17" s="1088"/>
      <c r="F17" s="1088"/>
      <c r="G17" s="1088"/>
      <c r="H17" s="1088"/>
      <c r="I17" s="1088"/>
      <c r="J17" s="1088"/>
      <c r="K17" s="1088"/>
      <c r="L17" s="1088"/>
    </row>
    <row r="18" spans="1:12" ht="27" customHeight="1">
      <c r="A18" s="1088" t="s">
        <v>1258</v>
      </c>
      <c r="B18" s="1088"/>
      <c r="C18" s="1088"/>
      <c r="D18" s="1088"/>
      <c r="E18" s="1088"/>
      <c r="F18" s="1088"/>
      <c r="G18" s="1088"/>
      <c r="H18" s="1088"/>
      <c r="I18" s="1088"/>
      <c r="J18" s="1088"/>
      <c r="K18" s="1088"/>
      <c r="L18" s="1088"/>
    </row>
    <row r="19" spans="1:12" ht="27" customHeight="1">
      <c r="A19" s="1088" t="s">
        <v>1257</v>
      </c>
      <c r="B19" s="1088"/>
      <c r="C19" s="1088"/>
      <c r="D19" s="1088"/>
      <c r="E19" s="1088"/>
      <c r="F19" s="1088"/>
      <c r="G19" s="1088"/>
      <c r="H19" s="1088"/>
      <c r="I19" s="1088"/>
      <c r="J19" s="1088"/>
      <c r="K19" s="1088"/>
      <c r="L19" s="1088"/>
    </row>
    <row r="20" spans="1:12" s="1090" customFormat="1" ht="11.25">
      <c r="A20" s="1089"/>
      <c r="B20" s="1089"/>
      <c r="C20" s="1089"/>
      <c r="D20" s="1089"/>
      <c r="E20" s="1089"/>
      <c r="F20" s="1089"/>
      <c r="G20" s="1089"/>
      <c r="H20" s="1089"/>
      <c r="I20" s="1089"/>
      <c r="J20" s="1089"/>
      <c r="K20" s="1089"/>
      <c r="L20" s="1089"/>
    </row>
  </sheetData>
  <mergeCells count="1">
    <mergeCell ref="A3:D3"/>
  </mergeCells>
  <phoneticPr fontId="2"/>
  <pageMargins left="0.7" right="0.7" top="0.75" bottom="0.75" header="0.3" footer="0.3"/>
  <pageSetup paperSize="9" scale="9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34"/>
  <sheetViews>
    <sheetView showGridLines="0" view="pageBreakPreview" zoomScaleNormal="95" zoomScaleSheetLayoutView="100" workbookViewId="0">
      <selection activeCell="AM33" sqref="AM33"/>
    </sheetView>
  </sheetViews>
  <sheetFormatPr defaultColWidth="2.375" defaultRowHeight="13.5"/>
  <cols>
    <col min="1" max="16384" width="2.375" style="1268"/>
  </cols>
  <sheetData>
    <row r="1" spans="1:35">
      <c r="A1" s="1314" t="s">
        <v>2398</v>
      </c>
    </row>
    <row r="3" spans="1:35">
      <c r="AI3" s="1269" t="s">
        <v>2277</v>
      </c>
    </row>
    <row r="6" spans="1:35" ht="30" customHeight="1">
      <c r="A6" s="2624" t="s">
        <v>2278</v>
      </c>
      <c r="B6" s="2624"/>
      <c r="C6" s="2624"/>
      <c r="D6" s="2624"/>
      <c r="E6" s="2624"/>
      <c r="F6" s="2624"/>
      <c r="G6" s="2624"/>
      <c r="H6" s="2624"/>
      <c r="I6" s="2624"/>
      <c r="J6" s="2624"/>
      <c r="K6" s="2624"/>
      <c r="L6" s="262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row>
    <row r="9" spans="1:35">
      <c r="B9" s="1270" t="s">
        <v>2279</v>
      </c>
      <c r="D9" s="1268" t="s">
        <v>982</v>
      </c>
      <c r="M9" s="1271" t="s">
        <v>2280</v>
      </c>
      <c r="P9" s="1272" t="s">
        <v>1278</v>
      </c>
      <c r="Q9" s="2625"/>
      <c r="R9" s="2625"/>
      <c r="S9" s="2625"/>
      <c r="T9" s="2625"/>
      <c r="U9" s="2625"/>
      <c r="V9" s="2625"/>
      <c r="W9" s="2625"/>
      <c r="X9" s="2625"/>
      <c r="Y9" s="2625"/>
      <c r="Z9" s="2625"/>
    </row>
    <row r="10" spans="1:35">
      <c r="B10" s="1270"/>
      <c r="M10" s="1271"/>
    </row>
    <row r="11" spans="1:35">
      <c r="M11" s="1271"/>
    </row>
    <row r="12" spans="1:35">
      <c r="B12" s="1270" t="s">
        <v>2281</v>
      </c>
      <c r="D12" s="1268" t="s">
        <v>2282</v>
      </c>
      <c r="M12" s="1271" t="s">
        <v>2283</v>
      </c>
      <c r="P12" s="1272" t="s">
        <v>1278</v>
      </c>
      <c r="Q12" s="2625"/>
      <c r="R12" s="2625"/>
      <c r="S12" s="2625"/>
      <c r="T12" s="2625"/>
      <c r="U12" s="2625"/>
      <c r="V12" s="2625"/>
      <c r="W12" s="2625"/>
      <c r="X12" s="2625"/>
      <c r="Y12" s="2625"/>
      <c r="Z12" s="2625"/>
    </row>
    <row r="13" spans="1:35">
      <c r="M13" s="1271"/>
    </row>
    <row r="14" spans="1:35">
      <c r="M14" s="1271"/>
    </row>
    <row r="15" spans="1:35">
      <c r="B15" s="1270" t="s">
        <v>2284</v>
      </c>
      <c r="D15" s="1268" t="s">
        <v>2285</v>
      </c>
      <c r="M15" s="1271" t="s">
        <v>2286</v>
      </c>
      <c r="P15" s="1272" t="s">
        <v>1278</v>
      </c>
      <c r="Q15" s="2625"/>
      <c r="R15" s="2625"/>
      <c r="S15" s="2625"/>
      <c r="T15" s="2625"/>
      <c r="U15" s="2625"/>
      <c r="V15" s="2625"/>
      <c r="W15" s="2625"/>
      <c r="X15" s="2625"/>
      <c r="Y15" s="2625"/>
      <c r="Z15" s="2625"/>
    </row>
    <row r="16" spans="1:35">
      <c r="M16" s="1271"/>
    </row>
    <row r="17" spans="1:34">
      <c r="M17" s="1271"/>
    </row>
    <row r="18" spans="1:34">
      <c r="B18" s="1270" t="s">
        <v>2287</v>
      </c>
      <c r="D18" s="2626" t="s">
        <v>2288</v>
      </c>
      <c r="E18" s="2626"/>
      <c r="F18" s="2626"/>
      <c r="G18" s="2626"/>
      <c r="H18" s="2626"/>
      <c r="I18" s="2626"/>
      <c r="J18" s="2626"/>
      <c r="M18" s="1271" t="s">
        <v>2289</v>
      </c>
      <c r="P18" s="1272" t="s">
        <v>1278</v>
      </c>
      <c r="Q18" s="2625"/>
      <c r="R18" s="2625"/>
      <c r="S18" s="2625"/>
      <c r="T18" s="2625"/>
      <c r="U18" s="2625"/>
      <c r="V18" s="2625"/>
      <c r="W18" s="2625"/>
      <c r="X18" s="2625"/>
      <c r="Y18" s="2625"/>
      <c r="Z18" s="2625"/>
      <c r="AD18" s="2627"/>
      <c r="AE18" s="2627"/>
      <c r="AF18" s="2627"/>
      <c r="AG18" s="2627"/>
    </row>
    <row r="19" spans="1:34">
      <c r="D19" s="2626"/>
      <c r="E19" s="2626"/>
      <c r="F19" s="2626"/>
      <c r="G19" s="2626"/>
      <c r="H19" s="2626"/>
      <c r="I19" s="2626"/>
      <c r="J19" s="2626"/>
      <c r="M19" s="1271"/>
      <c r="AD19" s="2628"/>
      <c r="AE19" s="2628"/>
      <c r="AF19" s="2628"/>
      <c r="AG19" s="2628"/>
    </row>
    <row r="20" spans="1:34">
      <c r="M20" s="1271"/>
    </row>
    <row r="21" spans="1:34">
      <c r="B21" s="1270" t="s">
        <v>2290</v>
      </c>
      <c r="D21" s="2630" t="s">
        <v>2291</v>
      </c>
      <c r="E21" s="2630"/>
      <c r="F21" s="2630"/>
      <c r="G21" s="2630"/>
      <c r="H21" s="2630"/>
      <c r="I21" s="2630"/>
      <c r="J21" s="2630"/>
      <c r="M21" s="1271"/>
    </row>
    <row r="22" spans="1:34">
      <c r="D22" s="2630"/>
      <c r="E22" s="2630"/>
      <c r="F22" s="2630"/>
      <c r="G22" s="2630"/>
      <c r="H22" s="2630"/>
      <c r="I22" s="2630"/>
      <c r="J22" s="2630"/>
      <c r="M22" s="1271" t="s">
        <v>2292</v>
      </c>
      <c r="P22" s="1272" t="s">
        <v>1278</v>
      </c>
      <c r="Q22" s="2625" t="str">
        <f>IF(Q15-Q18=0,"",Q15-Q18)</f>
        <v/>
      </c>
      <c r="R22" s="2625"/>
      <c r="S22" s="2625"/>
      <c r="T22" s="2625"/>
      <c r="U22" s="2625"/>
      <c r="V22" s="2625"/>
      <c r="W22" s="2625"/>
      <c r="X22" s="2625"/>
      <c r="Y22" s="2625"/>
      <c r="Z22" s="2625"/>
    </row>
    <row r="23" spans="1:34">
      <c r="M23" s="1271"/>
    </row>
    <row r="24" spans="1:34">
      <c r="M24" s="1271"/>
    </row>
    <row r="25" spans="1:34">
      <c r="B25" s="1270" t="s">
        <v>2293</v>
      </c>
      <c r="D25" s="2630" t="s">
        <v>2294</v>
      </c>
      <c r="E25" s="2630"/>
      <c r="F25" s="2630"/>
      <c r="G25" s="2630"/>
      <c r="H25" s="2630"/>
      <c r="I25" s="2630"/>
      <c r="J25" s="2630"/>
      <c r="K25" s="2631" t="s">
        <v>2295</v>
      </c>
      <c r="L25" s="2631"/>
      <c r="M25" s="2631"/>
      <c r="N25" s="2631"/>
      <c r="O25" s="2631"/>
      <c r="P25" s="1272" t="s">
        <v>1278</v>
      </c>
      <c r="Q25" s="2625" t="str">
        <f>IF(ISERROR(Q22*(9/10-(AD26/100))),"",Q22*(9/10-(AD26/100)))</f>
        <v/>
      </c>
      <c r="R25" s="2625"/>
      <c r="S25" s="2625"/>
      <c r="T25" s="2625"/>
      <c r="U25" s="2625"/>
      <c r="V25" s="2625"/>
      <c r="W25" s="2625"/>
      <c r="X25" s="2625"/>
      <c r="Y25" s="2625"/>
      <c r="Z25" s="2625"/>
      <c r="AB25" s="1268" t="s">
        <v>2296</v>
      </c>
      <c r="AD25" s="2627" t="str">
        <f>IF(ISERROR(Q12/Q9*100),"",Q12/Q9*100)</f>
        <v/>
      </c>
      <c r="AE25" s="2627"/>
      <c r="AF25" s="2627"/>
      <c r="AG25" s="2627"/>
      <c r="AH25" s="1268" t="s">
        <v>2297</v>
      </c>
    </row>
    <row r="26" spans="1:34">
      <c r="D26" s="2630"/>
      <c r="E26" s="2630"/>
      <c r="F26" s="2630"/>
      <c r="G26" s="2630"/>
      <c r="H26" s="2630"/>
      <c r="I26" s="2630"/>
      <c r="J26" s="2630"/>
      <c r="AC26" s="1268" t="s">
        <v>2298</v>
      </c>
      <c r="AD26" s="2628" t="str">
        <f>IF(ISERROR(ROUNDUP(AD25,0)),"",ROUNDUP(AD25,0))</f>
        <v/>
      </c>
      <c r="AE26" s="2628"/>
      <c r="AF26" s="2628"/>
      <c r="AG26" s="2628"/>
      <c r="AH26" s="1268" t="s">
        <v>2297</v>
      </c>
    </row>
    <row r="28" spans="1:34" ht="13.5" customHeight="1">
      <c r="B28" s="1270" t="s">
        <v>2299</v>
      </c>
      <c r="D28" s="1268" t="s">
        <v>2300</v>
      </c>
      <c r="P28" s="1272" t="s">
        <v>1278</v>
      </c>
      <c r="Q28" s="2625" t="str">
        <f>IF(ISERROR(ROUNDDOWN(Q25,-3)),"",ROUNDDOWN(Q25,-3))</f>
        <v/>
      </c>
      <c r="R28" s="2625"/>
      <c r="S28" s="2625"/>
      <c r="T28" s="2625"/>
      <c r="U28" s="2625"/>
      <c r="V28" s="2625"/>
      <c r="W28" s="2625"/>
      <c r="X28" s="2625"/>
      <c r="Y28" s="2625"/>
      <c r="Z28" s="2625"/>
    </row>
    <row r="31" spans="1:34">
      <c r="A31" s="1273"/>
      <c r="B31" s="1273"/>
      <c r="C31" s="1273"/>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row>
    <row r="32" spans="1:34" ht="15" customHeight="1">
      <c r="B32" s="1274" t="s">
        <v>2301</v>
      </c>
      <c r="E32" s="1270" t="s">
        <v>2279</v>
      </c>
      <c r="F32" s="2629" t="s">
        <v>2302</v>
      </c>
      <c r="G32" s="2629"/>
      <c r="H32" s="2629"/>
      <c r="I32" s="2629"/>
      <c r="J32" s="2629"/>
      <c r="K32" s="2629"/>
      <c r="L32" s="2629"/>
      <c r="M32" s="2629"/>
      <c r="N32" s="2629"/>
      <c r="O32" s="2629"/>
      <c r="P32" s="2629"/>
      <c r="Q32" s="2629"/>
      <c r="R32" s="2629"/>
      <c r="S32" s="2629"/>
      <c r="T32" s="2629"/>
      <c r="U32" s="2629"/>
      <c r="V32" s="2629"/>
      <c r="W32" s="2629"/>
      <c r="X32" s="2629"/>
      <c r="Y32" s="2629"/>
      <c r="Z32" s="2629"/>
      <c r="AA32" s="2629"/>
      <c r="AB32" s="2629"/>
      <c r="AC32" s="2629"/>
      <c r="AD32" s="2629"/>
      <c r="AE32" s="2629"/>
      <c r="AF32" s="2629"/>
    </row>
    <row r="33" spans="5:32" ht="15" customHeight="1">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row>
    <row r="34" spans="5:32" ht="15" customHeight="1">
      <c r="E34" s="1270" t="s">
        <v>2281</v>
      </c>
      <c r="F34" s="1268" t="s">
        <v>2303</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37"/>
  <sheetViews>
    <sheetView showGridLines="0" view="pageBreakPreview" zoomScaleNormal="95" zoomScaleSheetLayoutView="100" workbookViewId="0">
      <selection activeCell="O4" sqref="O4"/>
    </sheetView>
  </sheetViews>
  <sheetFormatPr defaultColWidth="2.375" defaultRowHeight="13.5"/>
  <cols>
    <col min="1" max="16384" width="2.375" style="1174"/>
  </cols>
  <sheetData>
    <row r="1" spans="1:35" s="1268" customFormat="1">
      <c r="A1" s="1314" t="s">
        <v>2397</v>
      </c>
    </row>
    <row r="2" spans="1:35" s="1268" customFormat="1"/>
    <row r="3" spans="1:35" s="1268" customFormat="1">
      <c r="AI3" s="1269" t="s">
        <v>2304</v>
      </c>
    </row>
    <row r="4" spans="1:35" s="1268" customFormat="1"/>
    <row r="5" spans="1:35" s="1268" customFormat="1"/>
    <row r="6" spans="1:35" s="1268" customFormat="1" ht="30" customHeight="1">
      <c r="A6" s="2624" t="s">
        <v>2278</v>
      </c>
      <c r="B6" s="2624"/>
      <c r="C6" s="2624"/>
      <c r="D6" s="2624"/>
      <c r="E6" s="2624"/>
      <c r="F6" s="2624"/>
      <c r="G6" s="2624"/>
      <c r="H6" s="2624"/>
      <c r="I6" s="2624"/>
      <c r="J6" s="2624"/>
      <c r="K6" s="2624"/>
      <c r="L6" s="262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row>
    <row r="7" spans="1:35" s="1268" customFormat="1"/>
    <row r="8" spans="1:35" s="1268" customFormat="1"/>
    <row r="9" spans="1:35" s="1275" customFormat="1" ht="12">
      <c r="B9" s="2632" t="s">
        <v>2305</v>
      </c>
      <c r="C9" s="2633"/>
      <c r="D9" s="2633"/>
      <c r="E9" s="2633"/>
      <c r="F9" s="2633"/>
      <c r="G9" s="2633"/>
      <c r="H9" s="2633"/>
      <c r="I9" s="2633"/>
      <c r="J9" s="2633"/>
      <c r="K9" s="2633"/>
      <c r="L9" s="2633"/>
      <c r="M9" s="2634"/>
      <c r="N9" s="2632" t="s">
        <v>2306</v>
      </c>
      <c r="O9" s="2633"/>
      <c r="P9" s="2633"/>
      <c r="Q9" s="2633"/>
      <c r="R9" s="2633"/>
      <c r="S9" s="2633"/>
      <c r="T9" s="2633"/>
      <c r="U9" s="2633"/>
      <c r="V9" s="2633"/>
      <c r="W9" s="2634"/>
      <c r="X9" s="2632" t="s">
        <v>2307</v>
      </c>
      <c r="Y9" s="2633"/>
      <c r="Z9" s="2633"/>
      <c r="AA9" s="2633"/>
      <c r="AB9" s="2633"/>
      <c r="AC9" s="2633"/>
      <c r="AD9" s="2633"/>
      <c r="AE9" s="2633"/>
      <c r="AF9" s="2633"/>
      <c r="AG9" s="2633"/>
      <c r="AH9" s="2634"/>
    </row>
    <row r="10" spans="1:35" s="1275" customFormat="1" ht="27" customHeight="1">
      <c r="B10" s="2635" t="s">
        <v>2308</v>
      </c>
      <c r="C10" s="2636"/>
      <c r="D10" s="2636"/>
      <c r="E10" s="2636"/>
      <c r="F10" s="2636"/>
      <c r="G10" s="2636"/>
      <c r="H10" s="2636"/>
      <c r="I10" s="2636"/>
      <c r="J10" s="2636"/>
      <c r="K10" s="2636"/>
      <c r="L10" s="2633" t="s">
        <v>2309</v>
      </c>
      <c r="M10" s="2634"/>
      <c r="N10" s="1276" t="s">
        <v>1278</v>
      </c>
      <c r="O10" s="2637"/>
      <c r="P10" s="2637"/>
      <c r="Q10" s="2637"/>
      <c r="R10" s="2637"/>
      <c r="S10" s="2637"/>
      <c r="T10" s="2637"/>
      <c r="U10" s="2637"/>
      <c r="V10" s="2637"/>
      <c r="W10" s="2638"/>
      <c r="X10" s="2639"/>
      <c r="Y10" s="2640"/>
      <c r="Z10" s="2640"/>
      <c r="AA10" s="2640"/>
      <c r="AB10" s="2640"/>
      <c r="AC10" s="2640"/>
      <c r="AD10" s="2640"/>
      <c r="AE10" s="2640"/>
      <c r="AF10" s="2640"/>
      <c r="AG10" s="2640"/>
      <c r="AH10" s="2641"/>
    </row>
    <row r="11" spans="1:35" s="1275" customFormat="1" ht="39.75" customHeight="1">
      <c r="B11" s="2639" t="s">
        <v>2310</v>
      </c>
      <c r="C11" s="2640"/>
      <c r="D11" s="2640"/>
      <c r="E11" s="2640"/>
      <c r="F11" s="2640"/>
      <c r="G11" s="2640"/>
      <c r="H11" s="2640"/>
      <c r="I11" s="2640"/>
      <c r="J11" s="2640"/>
      <c r="K11" s="2640"/>
      <c r="L11" s="2633" t="s">
        <v>2311</v>
      </c>
      <c r="M11" s="2634"/>
      <c r="N11" s="1276" t="s">
        <v>1278</v>
      </c>
      <c r="O11" s="2637"/>
      <c r="P11" s="2637"/>
      <c r="Q11" s="2637"/>
      <c r="R11" s="2637"/>
      <c r="S11" s="2637"/>
      <c r="T11" s="2637"/>
      <c r="U11" s="2637"/>
      <c r="V11" s="2637"/>
      <c r="W11" s="2638"/>
      <c r="X11" s="2639"/>
      <c r="Y11" s="2640"/>
      <c r="Z11" s="2640"/>
      <c r="AA11" s="2640"/>
      <c r="AB11" s="2640"/>
      <c r="AC11" s="2640"/>
      <c r="AD11" s="2640"/>
      <c r="AE11" s="2640"/>
      <c r="AF11" s="2640"/>
      <c r="AG11" s="2640"/>
      <c r="AH11" s="2641"/>
    </row>
    <row r="12" spans="1:35" s="1275" customFormat="1" ht="27" customHeight="1">
      <c r="B12" s="2635" t="s">
        <v>2312</v>
      </c>
      <c r="C12" s="2636"/>
      <c r="D12" s="2636"/>
      <c r="E12" s="2636"/>
      <c r="F12" s="2636"/>
      <c r="G12" s="2636"/>
      <c r="H12" s="2636"/>
      <c r="I12" s="2636"/>
      <c r="J12" s="2636"/>
      <c r="K12" s="2636"/>
      <c r="L12" s="2633" t="s">
        <v>2313</v>
      </c>
      <c r="M12" s="2634"/>
      <c r="N12" s="1276" t="s">
        <v>1278</v>
      </c>
      <c r="O12" s="2642" t="str">
        <f>IF(OR(O10&gt;=O11,O10=""),"",O10*9/10)</f>
        <v/>
      </c>
      <c r="P12" s="2642"/>
      <c r="Q12" s="2642"/>
      <c r="R12" s="2642"/>
      <c r="S12" s="2642"/>
      <c r="T12" s="2642"/>
      <c r="U12" s="2642"/>
      <c r="V12" s="2642"/>
      <c r="W12" s="2643"/>
      <c r="X12" s="2639"/>
      <c r="Y12" s="2640"/>
      <c r="Z12" s="2640"/>
      <c r="AA12" s="2640"/>
      <c r="AB12" s="2640"/>
      <c r="AC12" s="2640"/>
      <c r="AD12" s="2640"/>
      <c r="AE12" s="2640"/>
      <c r="AF12" s="2640"/>
      <c r="AG12" s="2640"/>
      <c r="AH12" s="2641"/>
    </row>
    <row r="13" spans="1:35" s="1275" customFormat="1" ht="15" customHeight="1">
      <c r="B13" s="1277" t="s">
        <v>2314</v>
      </c>
      <c r="C13" s="1278"/>
      <c r="D13" s="1278"/>
      <c r="E13" s="1278"/>
      <c r="F13" s="1278"/>
      <c r="G13" s="1278"/>
      <c r="H13" s="1278"/>
      <c r="I13" s="1278"/>
      <c r="J13" s="1278"/>
      <c r="K13" s="1278"/>
      <c r="L13" s="2644" t="s">
        <v>2315</v>
      </c>
      <c r="M13" s="2645"/>
      <c r="N13" s="2650" t="s">
        <v>1278</v>
      </c>
      <c r="O13" s="2653"/>
      <c r="P13" s="2653"/>
      <c r="Q13" s="2653"/>
      <c r="R13" s="2653"/>
      <c r="S13" s="2653"/>
      <c r="T13" s="2653"/>
      <c r="U13" s="2653"/>
      <c r="V13" s="2653"/>
      <c r="W13" s="2654"/>
      <c r="X13" s="2659"/>
      <c r="Y13" s="2660"/>
      <c r="Z13" s="2660"/>
      <c r="AA13" s="2660"/>
      <c r="AB13" s="2660"/>
      <c r="AC13" s="2660"/>
      <c r="AD13" s="2660"/>
      <c r="AE13" s="2660"/>
      <c r="AF13" s="2660"/>
      <c r="AG13" s="2660"/>
      <c r="AH13" s="2661"/>
    </row>
    <row r="14" spans="1:35" s="1275" customFormat="1" ht="15" customHeight="1">
      <c r="B14" s="2667" t="s">
        <v>2316</v>
      </c>
      <c r="C14" s="2668"/>
      <c r="D14" s="2668"/>
      <c r="E14" s="2668"/>
      <c r="F14" s="2668"/>
      <c r="G14" s="2668"/>
      <c r="H14" s="2668"/>
      <c r="I14" s="2668"/>
      <c r="J14" s="2668"/>
      <c r="K14" s="2668"/>
      <c r="L14" s="2646"/>
      <c r="M14" s="2647"/>
      <c r="N14" s="2651"/>
      <c r="O14" s="2655"/>
      <c r="P14" s="2655"/>
      <c r="Q14" s="2655"/>
      <c r="R14" s="2655"/>
      <c r="S14" s="2655"/>
      <c r="T14" s="2655"/>
      <c r="U14" s="2655"/>
      <c r="V14" s="2655"/>
      <c r="W14" s="2656"/>
      <c r="X14" s="2662"/>
      <c r="Y14" s="2629"/>
      <c r="Z14" s="2629"/>
      <c r="AA14" s="2629"/>
      <c r="AB14" s="2629"/>
      <c r="AC14" s="2629"/>
      <c r="AD14" s="2629"/>
      <c r="AE14" s="2629"/>
      <c r="AF14" s="2629"/>
      <c r="AG14" s="2629"/>
      <c r="AH14" s="2663"/>
    </row>
    <row r="15" spans="1:35" s="1275" customFormat="1" ht="15" customHeight="1">
      <c r="B15" s="2669"/>
      <c r="C15" s="2670"/>
      <c r="D15" s="2670"/>
      <c r="E15" s="2670"/>
      <c r="F15" s="2670"/>
      <c r="G15" s="2670"/>
      <c r="H15" s="2670"/>
      <c r="I15" s="2670"/>
      <c r="J15" s="2670"/>
      <c r="K15" s="2670"/>
      <c r="L15" s="2648"/>
      <c r="M15" s="2649"/>
      <c r="N15" s="2652"/>
      <c r="O15" s="2657"/>
      <c r="P15" s="2657"/>
      <c r="Q15" s="2657"/>
      <c r="R15" s="2657"/>
      <c r="S15" s="2657"/>
      <c r="T15" s="2657"/>
      <c r="U15" s="2657"/>
      <c r="V15" s="2657"/>
      <c r="W15" s="2658"/>
      <c r="X15" s="2664"/>
      <c r="Y15" s="2665"/>
      <c r="Z15" s="2665"/>
      <c r="AA15" s="2665"/>
      <c r="AB15" s="2665"/>
      <c r="AC15" s="2665"/>
      <c r="AD15" s="2665"/>
      <c r="AE15" s="2665"/>
      <c r="AF15" s="2665"/>
      <c r="AG15" s="2665"/>
      <c r="AH15" s="2666"/>
    </row>
    <row r="16" spans="1:35" s="1275" customFormat="1" ht="12" customHeight="1">
      <c r="B16" s="2659" t="s">
        <v>2317</v>
      </c>
      <c r="C16" s="2660"/>
      <c r="D16" s="2660"/>
      <c r="E16" s="2660"/>
      <c r="F16" s="2660"/>
      <c r="G16" s="2660"/>
      <c r="H16" s="2660"/>
      <c r="I16" s="2660"/>
      <c r="J16" s="2660"/>
      <c r="K16" s="2660"/>
      <c r="L16" s="2644" t="s">
        <v>2318</v>
      </c>
      <c r="M16" s="2645"/>
      <c r="N16" s="2650" t="s">
        <v>1278</v>
      </c>
      <c r="O16" s="2644" t="str">
        <f>IF(Z17+Z19=0,"",Z17+Z19)</f>
        <v/>
      </c>
      <c r="P16" s="2644"/>
      <c r="Q16" s="2644"/>
      <c r="R16" s="2644"/>
      <c r="S16" s="2644"/>
      <c r="T16" s="2644"/>
      <c r="U16" s="2644"/>
      <c r="V16" s="2644"/>
      <c r="W16" s="2645"/>
      <c r="X16" s="1279" t="s">
        <v>2319</v>
      </c>
      <c r="Y16" s="1278"/>
      <c r="Z16" s="1278"/>
      <c r="AA16" s="1278"/>
      <c r="AB16" s="1278"/>
      <c r="AC16" s="1278"/>
      <c r="AD16" s="1278"/>
      <c r="AE16" s="1278"/>
      <c r="AF16" s="1278"/>
      <c r="AG16" s="1278"/>
      <c r="AH16" s="1280"/>
    </row>
    <row r="17" spans="1:35" s="1275" customFormat="1" ht="12" customHeight="1">
      <c r="B17" s="2662"/>
      <c r="C17" s="2629"/>
      <c r="D17" s="2629"/>
      <c r="E17" s="2629"/>
      <c r="F17" s="2629"/>
      <c r="G17" s="2629"/>
      <c r="H17" s="2629"/>
      <c r="I17" s="2629"/>
      <c r="J17" s="2629"/>
      <c r="K17" s="2629"/>
      <c r="L17" s="2646"/>
      <c r="M17" s="2647"/>
      <c r="N17" s="2651"/>
      <c r="O17" s="2646"/>
      <c r="P17" s="2646"/>
      <c r="Q17" s="2646"/>
      <c r="R17" s="2646"/>
      <c r="S17" s="2646"/>
      <c r="T17" s="2646"/>
      <c r="U17" s="2646"/>
      <c r="V17" s="2646"/>
      <c r="W17" s="2647"/>
      <c r="X17" s="1281"/>
      <c r="Y17" s="1282" t="s">
        <v>2320</v>
      </c>
      <c r="Z17" s="2677"/>
      <c r="AA17" s="2677"/>
      <c r="AB17" s="2677"/>
      <c r="AC17" s="2677"/>
      <c r="AD17" s="2677"/>
      <c r="AE17" s="2677"/>
      <c r="AF17" s="2677"/>
      <c r="AG17" s="2677"/>
      <c r="AH17" s="2678"/>
    </row>
    <row r="18" spans="1:35" s="1275" customFormat="1" ht="12">
      <c r="B18" s="2662"/>
      <c r="C18" s="2629"/>
      <c r="D18" s="2629"/>
      <c r="E18" s="2629"/>
      <c r="F18" s="2629"/>
      <c r="G18" s="2629"/>
      <c r="H18" s="2629"/>
      <c r="I18" s="2629"/>
      <c r="J18" s="2629"/>
      <c r="K18" s="2629"/>
      <c r="L18" s="2646"/>
      <c r="M18" s="2647"/>
      <c r="N18" s="2651"/>
      <c r="O18" s="2646"/>
      <c r="P18" s="2646"/>
      <c r="Q18" s="2646"/>
      <c r="R18" s="2646"/>
      <c r="S18" s="2646"/>
      <c r="T18" s="2646"/>
      <c r="U18" s="2646"/>
      <c r="V18" s="2646"/>
      <c r="W18" s="2647"/>
      <c r="X18" s="1283" t="s">
        <v>2321</v>
      </c>
      <c r="AH18" s="1284"/>
    </row>
    <row r="19" spans="1:35" s="1275" customFormat="1" ht="12">
      <c r="B19" s="2664"/>
      <c r="C19" s="2665"/>
      <c r="D19" s="2665"/>
      <c r="E19" s="2665"/>
      <c r="F19" s="2665"/>
      <c r="G19" s="2665"/>
      <c r="H19" s="2665"/>
      <c r="I19" s="2665"/>
      <c r="J19" s="2665"/>
      <c r="K19" s="2665"/>
      <c r="L19" s="2648"/>
      <c r="M19" s="2649"/>
      <c r="N19" s="2652"/>
      <c r="O19" s="2648"/>
      <c r="P19" s="2648"/>
      <c r="Q19" s="2648"/>
      <c r="R19" s="2648"/>
      <c r="S19" s="2648"/>
      <c r="T19" s="2648"/>
      <c r="U19" s="2648"/>
      <c r="V19" s="2648"/>
      <c r="W19" s="2649"/>
      <c r="X19" s="1285"/>
      <c r="Y19" s="1286" t="s">
        <v>2320</v>
      </c>
      <c r="Z19" s="2671"/>
      <c r="AA19" s="2671"/>
      <c r="AB19" s="2671"/>
      <c r="AC19" s="2671"/>
      <c r="AD19" s="2671"/>
      <c r="AE19" s="2671"/>
      <c r="AF19" s="2671"/>
      <c r="AG19" s="2671"/>
      <c r="AH19" s="2672"/>
    </row>
    <row r="20" spans="1:35" s="1275" customFormat="1" ht="40.5" customHeight="1">
      <c r="B20" s="2639" t="s">
        <v>2322</v>
      </c>
      <c r="C20" s="2636"/>
      <c r="D20" s="2636"/>
      <c r="E20" s="2636"/>
      <c r="F20" s="2636"/>
      <c r="G20" s="2636"/>
      <c r="H20" s="2636"/>
      <c r="I20" s="2636"/>
      <c r="J20" s="2636"/>
      <c r="K20" s="2636"/>
      <c r="L20" s="2633" t="s">
        <v>2323</v>
      </c>
      <c r="M20" s="2634"/>
      <c r="N20" s="1276"/>
      <c r="O20" s="2673"/>
      <c r="P20" s="2673"/>
      <c r="Q20" s="2673"/>
      <c r="R20" s="2673"/>
      <c r="S20" s="2673"/>
      <c r="T20" s="2673"/>
      <c r="U20" s="2673"/>
      <c r="V20" s="2673"/>
      <c r="W20" s="2674"/>
      <c r="X20" s="2675"/>
      <c r="Y20" s="2676"/>
      <c r="Z20" s="2676"/>
      <c r="AA20" s="2676"/>
      <c r="AB20" s="1287" t="s">
        <v>2324</v>
      </c>
      <c r="AC20" s="1287" t="s">
        <v>2298</v>
      </c>
      <c r="AD20" s="2633" t="str">
        <f>IF(OR(X20="",ISERROR(ROUNDUP(X20,0))),"",ROUNDUP(X20,0))</f>
        <v/>
      </c>
      <c r="AE20" s="2633"/>
      <c r="AF20" s="2633"/>
      <c r="AG20" s="2633"/>
      <c r="AH20" s="1288" t="s">
        <v>2324</v>
      </c>
    </row>
    <row r="21" spans="1:35" s="1275" customFormat="1" ht="27" customHeight="1">
      <c r="B21" s="2639" t="s">
        <v>2325</v>
      </c>
      <c r="C21" s="2636"/>
      <c r="D21" s="2636"/>
      <c r="E21" s="2636"/>
      <c r="F21" s="2636"/>
      <c r="G21" s="2636"/>
      <c r="H21" s="2636"/>
      <c r="I21" s="2636"/>
      <c r="J21" s="2636"/>
      <c r="K21" s="2636"/>
      <c r="L21" s="2633" t="s">
        <v>2326</v>
      </c>
      <c r="M21" s="2634"/>
      <c r="N21" s="1276" t="s">
        <v>1278</v>
      </c>
      <c r="O21" s="2636" t="str">
        <f>IF(ISERROR(O12-O13-(O10-O16)*O20),"",O12-O13-(O10-O16)*O20)</f>
        <v/>
      </c>
      <c r="P21" s="2636"/>
      <c r="Q21" s="2636"/>
      <c r="R21" s="2636"/>
      <c r="S21" s="2636"/>
      <c r="T21" s="2636"/>
      <c r="U21" s="2636"/>
      <c r="V21" s="2636"/>
      <c r="W21" s="2679"/>
      <c r="X21" s="2639"/>
      <c r="Y21" s="2640"/>
      <c r="Z21" s="2640"/>
      <c r="AA21" s="2640"/>
      <c r="AB21" s="2640"/>
      <c r="AC21" s="2640"/>
      <c r="AD21" s="2640"/>
      <c r="AE21" s="2640"/>
      <c r="AF21" s="2640"/>
      <c r="AG21" s="2640"/>
      <c r="AH21" s="2641"/>
    </row>
    <row r="22" spans="1:35" s="1275" customFormat="1" ht="27" customHeight="1">
      <c r="B22" s="2635" t="s">
        <v>2327</v>
      </c>
      <c r="C22" s="2636"/>
      <c r="D22" s="2636"/>
      <c r="E22" s="2636"/>
      <c r="F22" s="2636"/>
      <c r="G22" s="2636"/>
      <c r="H22" s="2636"/>
      <c r="I22" s="2636"/>
      <c r="J22" s="2636"/>
      <c r="K22" s="2636"/>
      <c r="L22" s="2636"/>
      <c r="M22" s="2679"/>
      <c r="N22" s="1276" t="s">
        <v>1278</v>
      </c>
      <c r="O22" s="2633" t="str">
        <f>IF(ISERROR(ROUNDDOWN(O21,-3)),"",ROUNDDOWN(O21,-3))</f>
        <v/>
      </c>
      <c r="P22" s="2633"/>
      <c r="Q22" s="2633"/>
      <c r="R22" s="2633"/>
      <c r="S22" s="2633"/>
      <c r="T22" s="2633"/>
      <c r="U22" s="2633"/>
      <c r="V22" s="2633"/>
      <c r="W22" s="2634"/>
      <c r="X22" s="2639"/>
      <c r="Y22" s="2640"/>
      <c r="Z22" s="2640"/>
      <c r="AA22" s="2640"/>
      <c r="AB22" s="2640"/>
      <c r="AC22" s="2640"/>
      <c r="AD22" s="2640"/>
      <c r="AE22" s="2640"/>
      <c r="AF22" s="2640"/>
      <c r="AG22" s="2640"/>
      <c r="AH22" s="2641"/>
    </row>
    <row r="23" spans="1:35" s="1275" customFormat="1" ht="12"/>
    <row r="24" spans="1:35" s="1275" customFormat="1" ht="12"/>
    <row r="25" spans="1:35" s="1275" customFormat="1" ht="12">
      <c r="A25" s="1289"/>
      <c r="B25" s="1289"/>
      <c r="C25" s="1289"/>
      <c r="D25" s="1289"/>
      <c r="E25" s="1289"/>
      <c r="F25" s="1289"/>
      <c r="G25" s="1289"/>
      <c r="H25" s="1289"/>
      <c r="I25" s="1289"/>
      <c r="J25" s="1289"/>
      <c r="K25" s="1289"/>
      <c r="L25" s="1289"/>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row>
    <row r="26" spans="1:35" s="1268" customFormat="1">
      <c r="B26" s="1268" t="s">
        <v>2328</v>
      </c>
      <c r="E26" s="1270" t="s">
        <v>2279</v>
      </c>
      <c r="F26" s="1268" t="s">
        <v>2329</v>
      </c>
    </row>
    <row r="27" spans="1:35" s="1268" customFormat="1">
      <c r="E27" s="1270" t="s">
        <v>2330</v>
      </c>
      <c r="F27" s="1268" t="s">
        <v>2331</v>
      </c>
    </row>
    <row r="28" spans="1:35" s="1268" customFormat="1">
      <c r="E28" s="1270" t="s">
        <v>2332</v>
      </c>
      <c r="F28" s="1268" t="s">
        <v>2333</v>
      </c>
    </row>
    <row r="29" spans="1:35" s="1268" customFormat="1">
      <c r="E29" s="1270" t="s">
        <v>2334</v>
      </c>
      <c r="F29" s="1268" t="s">
        <v>2335</v>
      </c>
    </row>
    <row r="30" spans="1:35" s="1268" customFormat="1" ht="13.5" customHeight="1">
      <c r="E30" s="1270" t="s">
        <v>2336</v>
      </c>
      <c r="F30" s="1810" t="s">
        <v>2337</v>
      </c>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row>
    <row r="31" spans="1:35" s="1268" customFormat="1">
      <c r="F31" s="1810"/>
      <c r="G31" s="1810"/>
      <c r="H31" s="1810"/>
      <c r="I31" s="1810"/>
      <c r="J31" s="1810"/>
      <c r="K31" s="1810"/>
      <c r="L31" s="1810"/>
      <c r="M31" s="1810"/>
      <c r="N31" s="1810"/>
      <c r="O31" s="1810"/>
      <c r="P31" s="1810"/>
      <c r="Q31" s="1810"/>
      <c r="R31" s="1810"/>
      <c r="S31" s="1810"/>
      <c r="T31" s="1810"/>
      <c r="U31" s="1810"/>
      <c r="V31" s="1810"/>
      <c r="W31" s="1810"/>
      <c r="X31" s="1810"/>
      <c r="Y31" s="1810"/>
      <c r="Z31" s="1810"/>
      <c r="AA31" s="1810"/>
      <c r="AB31" s="1810"/>
      <c r="AC31" s="1810"/>
      <c r="AD31" s="1810"/>
      <c r="AE31" s="1810"/>
      <c r="AF31" s="1810"/>
      <c r="AG31" s="1810"/>
      <c r="AH31" s="1810"/>
    </row>
    <row r="32" spans="1:35" s="1268" customFormat="1">
      <c r="F32" s="1290" t="s">
        <v>2338</v>
      </c>
      <c r="H32" s="1268" t="s">
        <v>2339</v>
      </c>
    </row>
    <row r="33" spans="5:34" s="1268" customFormat="1">
      <c r="F33" s="1290" t="s">
        <v>2340</v>
      </c>
      <c r="H33" s="1268" t="s">
        <v>2341</v>
      </c>
    </row>
    <row r="34" spans="5:34" s="1268" customFormat="1">
      <c r="F34" s="2627" t="s">
        <v>2342</v>
      </c>
      <c r="H34" s="2627" t="s">
        <v>2343</v>
      </c>
      <c r="I34" s="2627"/>
      <c r="J34" s="2627"/>
      <c r="K34" s="2627"/>
      <c r="L34" s="2627"/>
      <c r="M34" s="2627"/>
      <c r="N34" s="2627"/>
      <c r="O34" s="2627" t="s">
        <v>2344</v>
      </c>
      <c r="P34" s="2627"/>
      <c r="Q34" s="2627"/>
      <c r="R34" s="2627"/>
      <c r="S34" s="2627"/>
      <c r="T34" s="2627"/>
      <c r="U34" s="2627"/>
      <c r="V34" s="2627"/>
      <c r="W34" s="2627"/>
      <c r="X34" s="2627"/>
      <c r="Y34" s="2627"/>
      <c r="Z34" s="2627"/>
      <c r="AA34" s="2627"/>
      <c r="AB34" s="2627"/>
      <c r="AC34" s="2627"/>
      <c r="AD34" s="2627"/>
      <c r="AE34" s="2627"/>
      <c r="AF34" s="2627"/>
      <c r="AG34" s="2627"/>
      <c r="AH34" s="2627" t="s">
        <v>2345</v>
      </c>
    </row>
    <row r="35" spans="5:34" s="1268" customFormat="1">
      <c r="F35" s="2627"/>
      <c r="H35" s="2627"/>
      <c r="I35" s="2627"/>
      <c r="J35" s="2627"/>
      <c r="K35" s="2627"/>
      <c r="L35" s="2627"/>
      <c r="M35" s="2627"/>
      <c r="N35" s="2627"/>
      <c r="O35" s="2680" t="s">
        <v>2346</v>
      </c>
      <c r="P35" s="2680"/>
      <c r="Q35" s="2680"/>
      <c r="R35" s="2680"/>
      <c r="S35" s="2680"/>
      <c r="T35" s="2680"/>
      <c r="U35" s="2680"/>
      <c r="V35" s="2680"/>
      <c r="W35" s="2680"/>
      <c r="X35" s="2680"/>
      <c r="Y35" s="2680"/>
      <c r="Z35" s="2680"/>
      <c r="AA35" s="2680"/>
      <c r="AB35" s="2680"/>
      <c r="AC35" s="2680"/>
      <c r="AD35" s="2680"/>
      <c r="AE35" s="2680"/>
      <c r="AF35" s="2680"/>
      <c r="AG35" s="2680"/>
      <c r="AH35" s="2627"/>
    </row>
    <row r="36" spans="5:34" s="1268" customFormat="1">
      <c r="E36" s="1270" t="s">
        <v>2347</v>
      </c>
      <c r="F36" s="1810" t="s">
        <v>2348</v>
      </c>
      <c r="G36" s="1810"/>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c r="AD36" s="1810"/>
      <c r="AE36" s="1810"/>
      <c r="AF36" s="1810"/>
      <c r="AG36" s="1810"/>
      <c r="AH36" s="1810"/>
    </row>
    <row r="37" spans="5:34" s="1268" customFormat="1">
      <c r="F37" s="1810"/>
      <c r="G37" s="1810"/>
      <c r="H37" s="1810"/>
      <c r="I37" s="1810"/>
      <c r="J37" s="1810"/>
      <c r="K37" s="1810"/>
      <c r="L37" s="1810"/>
      <c r="M37" s="1810"/>
      <c r="N37" s="1810"/>
      <c r="O37" s="1810"/>
      <c r="P37" s="1810"/>
      <c r="Q37" s="1810"/>
      <c r="R37" s="1810"/>
      <c r="S37" s="1810"/>
      <c r="T37" s="1810"/>
      <c r="U37" s="1810"/>
      <c r="V37" s="1810"/>
      <c r="W37" s="1810"/>
      <c r="X37" s="1810"/>
      <c r="Y37" s="1810"/>
      <c r="Z37" s="1810"/>
      <c r="AA37" s="1810"/>
      <c r="AB37" s="1810"/>
      <c r="AC37" s="1810"/>
      <c r="AD37" s="1810"/>
      <c r="AE37" s="1810"/>
      <c r="AF37" s="1810"/>
      <c r="AG37" s="1810"/>
      <c r="AH37" s="1810"/>
    </row>
  </sheetData>
  <mergeCells count="46">
    <mergeCell ref="F36:AH37"/>
    <mergeCell ref="F30:AH31"/>
    <mergeCell ref="F34:F35"/>
    <mergeCell ref="H34:N35"/>
    <mergeCell ref="O34:AG34"/>
    <mergeCell ref="AH34:AH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I24"/>
  <sheetViews>
    <sheetView showGridLines="0" view="pageBreakPreview" zoomScaleNormal="95" zoomScaleSheetLayoutView="100" workbookViewId="0">
      <selection activeCell="M14" sqref="M14:U14"/>
    </sheetView>
  </sheetViews>
  <sheetFormatPr defaultColWidth="2.375" defaultRowHeight="13.5"/>
  <cols>
    <col min="1" max="16384" width="2.375" style="1268"/>
  </cols>
  <sheetData>
    <row r="1" spans="1:35">
      <c r="A1" s="1314" t="s">
        <v>2396</v>
      </c>
    </row>
    <row r="3" spans="1:35">
      <c r="AI3" s="1269" t="s">
        <v>2349</v>
      </c>
    </row>
    <row r="6" spans="1:35" ht="30" customHeight="1">
      <c r="A6" s="2624" t="s">
        <v>2278</v>
      </c>
      <c r="B6" s="2624"/>
      <c r="C6" s="2624"/>
      <c r="D6" s="2624"/>
      <c r="E6" s="2624"/>
      <c r="F6" s="2624"/>
      <c r="G6" s="2624"/>
      <c r="H6" s="2624"/>
      <c r="I6" s="2624"/>
      <c r="J6" s="2624"/>
      <c r="K6" s="2624"/>
      <c r="L6" s="262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row>
    <row r="10" spans="1:35">
      <c r="B10" s="2681"/>
      <c r="C10" s="2682"/>
      <c r="D10" s="2682"/>
      <c r="E10" s="2682"/>
      <c r="F10" s="2682"/>
      <c r="G10" s="2683" t="s">
        <v>2350</v>
      </c>
      <c r="H10" s="2683"/>
      <c r="I10" s="2683"/>
      <c r="J10" s="2683"/>
      <c r="K10" s="2684"/>
      <c r="L10" s="2685" t="s">
        <v>2351</v>
      </c>
      <c r="M10" s="2683"/>
      <c r="N10" s="2683"/>
      <c r="O10" s="2683"/>
      <c r="P10" s="2683"/>
      <c r="Q10" s="2683"/>
      <c r="R10" s="2683"/>
      <c r="S10" s="2683"/>
      <c r="T10" s="2683"/>
      <c r="U10" s="2684"/>
      <c r="V10" s="2685" t="s">
        <v>2352</v>
      </c>
      <c r="W10" s="2683"/>
      <c r="X10" s="2683"/>
      <c r="Y10" s="2683"/>
      <c r="Z10" s="2683"/>
      <c r="AA10" s="2683"/>
      <c r="AB10" s="2683"/>
      <c r="AC10" s="2683"/>
      <c r="AD10" s="2683"/>
      <c r="AE10" s="2683"/>
      <c r="AF10" s="2683"/>
      <c r="AG10" s="2683"/>
      <c r="AH10" s="2684"/>
    </row>
    <row r="11" spans="1:35">
      <c r="B11" s="2686" t="s">
        <v>2353</v>
      </c>
      <c r="C11" s="2687"/>
      <c r="D11" s="2687"/>
      <c r="E11" s="2687"/>
      <c r="F11" s="2687"/>
      <c r="G11" s="2688"/>
      <c r="H11" s="2688"/>
      <c r="I11" s="2688"/>
      <c r="J11" s="2688"/>
      <c r="K11" s="2689"/>
      <c r="L11" s="2686"/>
      <c r="M11" s="2687"/>
      <c r="N11" s="2687"/>
      <c r="O11" s="2687"/>
      <c r="P11" s="2687"/>
      <c r="Q11" s="2687"/>
      <c r="R11" s="2687"/>
      <c r="S11" s="2687"/>
      <c r="T11" s="2687"/>
      <c r="U11" s="2687"/>
      <c r="V11" s="2690" t="s">
        <v>2354</v>
      </c>
      <c r="W11" s="2691"/>
      <c r="X11" s="2691"/>
      <c r="Y11" s="2691"/>
      <c r="Z11" s="2691"/>
      <c r="AA11" s="2691"/>
      <c r="AB11" s="2692"/>
      <c r="AC11" s="2690" t="s">
        <v>2355</v>
      </c>
      <c r="AD11" s="2691"/>
      <c r="AE11" s="2691"/>
      <c r="AF11" s="2691"/>
      <c r="AG11" s="2691"/>
      <c r="AH11" s="2692"/>
    </row>
    <row r="12" spans="1:35" ht="30" customHeight="1">
      <c r="B12" s="2690" t="s">
        <v>2356</v>
      </c>
      <c r="C12" s="2691"/>
      <c r="D12" s="2691"/>
      <c r="E12" s="2691"/>
      <c r="F12" s="2691"/>
      <c r="G12" s="2691"/>
      <c r="H12" s="2691"/>
      <c r="I12" s="2691"/>
      <c r="J12" s="2691" t="s">
        <v>2309</v>
      </c>
      <c r="K12" s="2692"/>
      <c r="L12" s="1291" t="s">
        <v>1113</v>
      </c>
      <c r="M12" s="2693"/>
      <c r="N12" s="2693"/>
      <c r="O12" s="2693"/>
      <c r="P12" s="2693"/>
      <c r="Q12" s="2693"/>
      <c r="R12" s="2693"/>
      <c r="S12" s="2693"/>
      <c r="T12" s="2693"/>
      <c r="U12" s="2693"/>
      <c r="V12" s="1291" t="s">
        <v>2357</v>
      </c>
      <c r="W12" s="2694"/>
      <c r="X12" s="2694"/>
      <c r="Y12" s="2694"/>
      <c r="Z12" s="2694"/>
      <c r="AA12" s="2694"/>
      <c r="AB12" s="2695"/>
      <c r="AC12" s="1291" t="s">
        <v>2358</v>
      </c>
      <c r="AD12" s="2694"/>
      <c r="AE12" s="2694"/>
      <c r="AF12" s="2694"/>
      <c r="AG12" s="2694"/>
      <c r="AH12" s="2695"/>
    </row>
    <row r="13" spans="1:35" ht="30" customHeight="1">
      <c r="B13" s="2690" t="s">
        <v>2359</v>
      </c>
      <c r="C13" s="2691"/>
      <c r="D13" s="2691"/>
      <c r="E13" s="2691"/>
      <c r="F13" s="2691"/>
      <c r="G13" s="2691"/>
      <c r="H13" s="2691"/>
      <c r="I13" s="2691"/>
      <c r="J13" s="2691" t="s">
        <v>2311</v>
      </c>
      <c r="K13" s="2692"/>
      <c r="L13" s="1291" t="s">
        <v>1113</v>
      </c>
      <c r="M13" s="2693"/>
      <c r="N13" s="2693"/>
      <c r="O13" s="2693"/>
      <c r="P13" s="2693"/>
      <c r="Q13" s="2693"/>
      <c r="R13" s="2693"/>
      <c r="S13" s="2693"/>
      <c r="T13" s="2693"/>
      <c r="U13" s="2693"/>
      <c r="V13" s="1291" t="s">
        <v>2360</v>
      </c>
      <c r="W13" s="2694" t="e">
        <f>W12-M15</f>
        <v>#DIV/0!</v>
      </c>
      <c r="X13" s="2694"/>
      <c r="Y13" s="2694"/>
      <c r="Z13" s="2694"/>
      <c r="AA13" s="2694"/>
      <c r="AB13" s="2695"/>
      <c r="AC13" s="1291" t="s">
        <v>2361</v>
      </c>
      <c r="AD13" s="2694" t="e">
        <f>M13-W13</f>
        <v>#DIV/0!</v>
      </c>
      <c r="AE13" s="2694"/>
      <c r="AF13" s="2694"/>
      <c r="AG13" s="2694"/>
      <c r="AH13" s="2695"/>
    </row>
    <row r="14" spans="1:35" ht="30" customHeight="1">
      <c r="B14" s="2697" t="s">
        <v>2362</v>
      </c>
      <c r="C14" s="2698"/>
      <c r="D14" s="2698"/>
      <c r="E14" s="2698"/>
      <c r="F14" s="2698"/>
      <c r="G14" s="2698"/>
      <c r="H14" s="2698"/>
      <c r="I14" s="2698"/>
      <c r="J14" s="2691" t="s">
        <v>2313</v>
      </c>
      <c r="K14" s="2692"/>
      <c r="L14" s="1291" t="s">
        <v>1113</v>
      </c>
      <c r="M14" s="2693"/>
      <c r="N14" s="2693"/>
      <c r="O14" s="2693"/>
      <c r="P14" s="2693"/>
      <c r="Q14" s="2693"/>
      <c r="R14" s="2693"/>
      <c r="S14" s="2693"/>
      <c r="T14" s="2693"/>
      <c r="U14" s="2693"/>
      <c r="V14" s="1291" t="s">
        <v>2363</v>
      </c>
      <c r="W14" s="2694">
        <v>0</v>
      </c>
      <c r="X14" s="2694"/>
      <c r="Y14" s="2694"/>
      <c r="Z14" s="2694"/>
      <c r="AA14" s="2694"/>
      <c r="AB14" s="2695"/>
      <c r="AC14" s="1291" t="s">
        <v>2364</v>
      </c>
      <c r="AD14" s="2694">
        <v>0</v>
      </c>
      <c r="AE14" s="2694"/>
      <c r="AF14" s="2694"/>
      <c r="AG14" s="2694"/>
      <c r="AH14" s="2695"/>
    </row>
    <row r="15" spans="1:35" ht="30" customHeight="1">
      <c r="B15" s="2690" t="s">
        <v>2365</v>
      </c>
      <c r="C15" s="2691"/>
      <c r="D15" s="2691"/>
      <c r="E15" s="2691"/>
      <c r="F15" s="2691"/>
      <c r="G15" s="2691"/>
      <c r="H15" s="2691"/>
      <c r="I15" s="2691"/>
      <c r="J15" s="2691" t="s">
        <v>2315</v>
      </c>
      <c r="K15" s="2692"/>
      <c r="L15" s="1291" t="s">
        <v>1113</v>
      </c>
      <c r="M15" s="2693" t="e">
        <f>W12*(1-ROUNDUP(M13/M12,2))</f>
        <v>#DIV/0!</v>
      </c>
      <c r="N15" s="2693"/>
      <c r="O15" s="2693"/>
      <c r="P15" s="2693"/>
      <c r="Q15" s="2693"/>
      <c r="R15" s="2693"/>
      <c r="S15" s="2693"/>
      <c r="T15" s="2693"/>
      <c r="U15" s="2693"/>
      <c r="V15" s="1291" t="s">
        <v>2366</v>
      </c>
      <c r="W15" s="2694"/>
      <c r="X15" s="2694"/>
      <c r="Y15" s="2694"/>
      <c r="Z15" s="2694"/>
      <c r="AA15" s="2694"/>
      <c r="AB15" s="2695"/>
      <c r="AC15" s="1291"/>
      <c r="AD15" s="2693">
        <v>0</v>
      </c>
      <c r="AE15" s="2693"/>
      <c r="AF15" s="2693"/>
      <c r="AG15" s="2693"/>
      <c r="AH15" s="2696"/>
    </row>
    <row r="18" spans="1:35">
      <c r="A18" s="1273"/>
      <c r="B18" s="1273"/>
      <c r="C18" s="1273"/>
      <c r="D18" s="1273"/>
      <c r="E18" s="1273"/>
      <c r="F18" s="1273"/>
      <c r="G18" s="1273"/>
      <c r="H18" s="1273"/>
      <c r="I18" s="1273"/>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row>
    <row r="19" spans="1:35">
      <c r="B19" s="1268" t="s">
        <v>697</v>
      </c>
      <c r="D19" s="1270" t="s">
        <v>2279</v>
      </c>
      <c r="E19" s="1268" t="s">
        <v>2367</v>
      </c>
    </row>
    <row r="20" spans="1:35">
      <c r="D20" s="1270"/>
      <c r="E20" s="1268" t="s">
        <v>2368</v>
      </c>
    </row>
    <row r="21" spans="1:35">
      <c r="E21" s="1268" t="s">
        <v>2369</v>
      </c>
    </row>
    <row r="23" spans="1:35">
      <c r="D23" s="1270" t="s">
        <v>2330</v>
      </c>
      <c r="E23" s="1268" t="s">
        <v>2370</v>
      </c>
    </row>
    <row r="24" spans="1:35">
      <c r="E24" s="1268" t="s">
        <v>2371</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59999389629810485"/>
  </sheetPr>
  <dimension ref="A1:AK47"/>
  <sheetViews>
    <sheetView showGridLines="0" view="pageBreakPreview" zoomScaleNormal="100" zoomScaleSheetLayoutView="100" workbookViewId="0">
      <selection activeCell="D6" sqref="D6"/>
    </sheetView>
  </sheetViews>
  <sheetFormatPr defaultColWidth="2.375" defaultRowHeight="13.5"/>
  <cols>
    <col min="1" max="16384" width="2.375" style="639"/>
  </cols>
  <sheetData>
    <row r="1" spans="1:37">
      <c r="A1" s="571" t="s">
        <v>2395</v>
      </c>
    </row>
    <row r="3" spans="1:37">
      <c r="Z3" s="640" t="s">
        <v>1108</v>
      </c>
      <c r="AA3" s="1677" t="s">
        <v>2211</v>
      </c>
      <c r="AB3" s="1677"/>
      <c r="AC3" s="1677"/>
      <c r="AD3" s="1677"/>
      <c r="AE3" s="1677"/>
      <c r="AF3" s="1677"/>
      <c r="AG3" s="1677"/>
      <c r="AH3" s="1677"/>
      <c r="AI3" s="1677"/>
    </row>
    <row r="5" spans="1:37">
      <c r="B5" s="639" t="s">
        <v>1076</v>
      </c>
    </row>
    <row r="6" spans="1:37">
      <c r="D6" s="1267" t="str">
        <f>+入力欄!U8</f>
        <v>沖縄県公営企業管理者</v>
      </c>
    </row>
    <row r="7" spans="1:37">
      <c r="D7" s="642" t="str">
        <f>+入力欄!U9</f>
        <v>企業局長 　宮城　力　　殿</v>
      </c>
      <c r="E7" s="641"/>
      <c r="F7" s="641"/>
      <c r="G7" s="641"/>
      <c r="H7" s="641"/>
      <c r="I7" s="641"/>
      <c r="J7" s="641"/>
      <c r="K7" s="641"/>
      <c r="L7" s="641"/>
    </row>
    <row r="9" spans="1:37">
      <c r="Y9" s="824"/>
      <c r="Z9" s="824"/>
      <c r="AA9" s="824"/>
      <c r="AB9" s="824"/>
      <c r="AC9" s="824"/>
      <c r="AD9" s="824"/>
      <c r="AE9" s="824"/>
      <c r="AF9" s="824"/>
      <c r="AG9" s="824"/>
      <c r="AH9" s="824"/>
      <c r="AI9" s="824"/>
    </row>
    <row r="10" spans="1:37">
      <c r="X10" s="640" t="s">
        <v>1288</v>
      </c>
      <c r="Y10" s="824"/>
      <c r="Z10" s="824"/>
      <c r="AA10" s="824"/>
      <c r="AB10" s="824"/>
      <c r="AC10" s="824"/>
      <c r="AD10" s="824"/>
      <c r="AE10" s="824"/>
      <c r="AF10" s="824"/>
      <c r="AG10" s="824"/>
      <c r="AH10" s="824"/>
      <c r="AI10" s="824"/>
    </row>
    <row r="11" spans="1:37">
      <c r="W11" s="1808" t="str">
        <f>+入力欄!M26</f>
        <v>沖縄県那覇市○○－○　○○ビル○階</v>
      </c>
      <c r="X11" s="1808"/>
      <c r="Y11" s="1808"/>
      <c r="Z11" s="1808"/>
      <c r="AA11" s="1808"/>
      <c r="AB11" s="1808"/>
      <c r="AC11" s="1808"/>
      <c r="AD11" s="1808"/>
      <c r="AE11" s="1808"/>
      <c r="AF11" s="1808"/>
      <c r="AG11" s="1808"/>
      <c r="AH11" s="1808"/>
      <c r="AI11" s="1808"/>
      <c r="AJ11" s="1808"/>
      <c r="AK11" s="1808"/>
    </row>
    <row r="12" spans="1:37">
      <c r="W12" s="639" t="str">
        <f>+入力欄!M27</f>
        <v>株式会社　○○建設</v>
      </c>
      <c r="Y12" s="641"/>
      <c r="Z12" s="641"/>
      <c r="AA12" s="641"/>
      <c r="AB12" s="641"/>
      <c r="AC12" s="641"/>
      <c r="AD12" s="641"/>
      <c r="AE12" s="641"/>
      <c r="AF12" s="641"/>
      <c r="AG12" s="641"/>
      <c r="AH12" s="642"/>
      <c r="AI12" s="642"/>
    </row>
    <row r="13" spans="1:37">
      <c r="W13" s="639" t="str">
        <f>+入力欄!M28</f>
        <v>代表取締役　△△　△△</v>
      </c>
    </row>
    <row r="15" spans="1:37" ht="30" customHeight="1">
      <c r="A15" s="1652" t="s">
        <v>1287</v>
      </c>
      <c r="B15" s="1652"/>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row>
    <row r="18" spans="1:35">
      <c r="D18" s="639" t="s">
        <v>1286</v>
      </c>
      <c r="M18" s="1677" t="s">
        <v>2231</v>
      </c>
      <c r="N18" s="1677"/>
      <c r="O18" s="1677"/>
      <c r="P18" s="1677"/>
      <c r="Q18" s="1677"/>
      <c r="R18" s="1677"/>
      <c r="S18" s="1677"/>
      <c r="T18" s="1677"/>
      <c r="U18" s="1677"/>
      <c r="V18" s="639" t="s">
        <v>1285</v>
      </c>
    </row>
    <row r="20" spans="1:35">
      <c r="C20" s="639" t="s">
        <v>1284</v>
      </c>
    </row>
    <row r="23" spans="1:35">
      <c r="A23" s="1666" t="s">
        <v>1227</v>
      </c>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row>
    <row r="26" spans="1:35">
      <c r="D26" s="639" t="s">
        <v>1283</v>
      </c>
      <c r="H26" s="1808" t="str">
        <f>+入力欄!D16</f>
        <v>○○○○○○工事（Ｒ６－１)</v>
      </c>
      <c r="I26" s="1808"/>
      <c r="J26" s="1808"/>
      <c r="K26" s="1808"/>
      <c r="L26" s="1808"/>
      <c r="M26" s="1808"/>
      <c r="N26" s="1808"/>
      <c r="O26" s="1808"/>
      <c r="P26" s="1808"/>
      <c r="Q26" s="1808"/>
      <c r="R26" s="1808"/>
      <c r="S26" s="1808"/>
      <c r="T26" s="1808"/>
      <c r="U26" s="1808"/>
      <c r="V26" s="1808"/>
      <c r="W26" s="1808"/>
      <c r="X26" s="1808"/>
      <c r="Y26" s="1808"/>
      <c r="Z26" s="1808"/>
      <c r="AA26" s="1808"/>
      <c r="AB26" s="1808"/>
      <c r="AC26" s="1808"/>
      <c r="AD26" s="1808"/>
      <c r="AE26" s="1808"/>
      <c r="AF26" s="1808"/>
    </row>
    <row r="29" spans="1:35">
      <c r="D29" s="639" t="s">
        <v>1282</v>
      </c>
      <c r="H29" s="639" t="str">
        <f>+入力欄!M21</f>
        <v>自　令和６年４月２日</v>
      </c>
      <c r="I29" s="1091"/>
      <c r="J29" s="1091"/>
      <c r="K29" s="1091"/>
      <c r="L29" s="1091"/>
      <c r="M29" s="1091"/>
      <c r="N29" s="1091"/>
      <c r="O29" s="1091"/>
      <c r="P29" s="1091"/>
      <c r="Q29" s="1091"/>
      <c r="U29" s="1092" t="str">
        <f>+入力欄!M22</f>
        <v>至　令和６年９月３０日</v>
      </c>
      <c r="V29" s="1091"/>
      <c r="W29" s="1091"/>
      <c r="X29" s="1091"/>
      <c r="Y29" s="1091"/>
      <c r="Z29" s="1091"/>
      <c r="AA29" s="1091"/>
      <c r="AB29" s="1091"/>
      <c r="AC29" s="1091"/>
    </row>
    <row r="32" spans="1:35">
      <c r="D32" s="639" t="s">
        <v>982</v>
      </c>
      <c r="I32" s="639" t="s">
        <v>1281</v>
      </c>
      <c r="J32" s="2702">
        <f>+入力欄!D23</f>
        <v>123456789</v>
      </c>
      <c r="K32" s="2702"/>
      <c r="L32" s="2702"/>
      <c r="M32" s="2702"/>
      <c r="N32" s="2702"/>
      <c r="O32" s="2702"/>
      <c r="P32" s="2702"/>
      <c r="Q32" s="2702"/>
      <c r="R32" s="2702"/>
      <c r="S32" s="2702"/>
      <c r="T32" s="2702"/>
      <c r="U32" s="2702"/>
      <c r="V32" s="2702"/>
      <c r="W32" s="2702"/>
      <c r="X32" s="2702"/>
      <c r="Y32" s="2702"/>
      <c r="Z32" s="2702"/>
      <c r="AA32" s="2702"/>
      <c r="AB32" s="2702"/>
      <c r="AC32" s="2702"/>
      <c r="AD32" s="2702"/>
      <c r="AE32" s="2702"/>
      <c r="AF32" s="2702"/>
    </row>
    <row r="35" spans="1:35">
      <c r="D35" s="639" t="s">
        <v>1280</v>
      </c>
      <c r="J35" s="2699">
        <v>44288</v>
      </c>
      <c r="K35" s="2699"/>
      <c r="L35" s="2699"/>
      <c r="M35" s="2699"/>
      <c r="N35" s="2699"/>
      <c r="O35" s="2699"/>
      <c r="P35" s="2699"/>
      <c r="Q35" s="2699"/>
      <c r="R35" s="2699"/>
      <c r="S35" s="2699"/>
      <c r="T35" s="2699"/>
      <c r="U35" s="2699"/>
      <c r="V35" s="2700">
        <v>44469</v>
      </c>
      <c r="W35" s="2700"/>
      <c r="X35" s="2700"/>
      <c r="Y35" s="2700"/>
      <c r="Z35" s="2700"/>
      <c r="AA35" s="2700"/>
      <c r="AB35" s="2700"/>
      <c r="AC35" s="2700"/>
      <c r="AD35" s="2700"/>
      <c r="AE35" s="2700"/>
      <c r="AF35" s="2700"/>
      <c r="AG35" s="2700"/>
    </row>
    <row r="38" spans="1:35">
      <c r="D38" s="639" t="s">
        <v>1279</v>
      </c>
      <c r="P38" s="639" t="s">
        <v>1278</v>
      </c>
      <c r="Q38" s="2701"/>
      <c r="R38" s="2701"/>
      <c r="S38" s="2701"/>
      <c r="T38" s="2701"/>
      <c r="U38" s="2701"/>
      <c r="V38" s="2701"/>
      <c r="W38" s="2701"/>
      <c r="X38" s="2701"/>
      <c r="Y38" s="2701"/>
      <c r="Z38" s="2701"/>
      <c r="AA38" s="2701"/>
      <c r="AB38" s="2701"/>
      <c r="AC38" s="2701"/>
      <c r="AD38" s="2701"/>
      <c r="AE38" s="2701"/>
      <c r="AF38" s="2701"/>
    </row>
    <row r="40" spans="1:35">
      <c r="A40" s="920"/>
      <c r="B40" s="920"/>
      <c r="C40" s="920"/>
      <c r="D40" s="920"/>
      <c r="E40" s="920"/>
      <c r="F40" s="920"/>
      <c r="G40" s="920"/>
      <c r="H40" s="920"/>
      <c r="I40" s="920"/>
      <c r="J40" s="920"/>
      <c r="K40" s="920"/>
      <c r="L40" s="920"/>
      <c r="M40" s="920"/>
      <c r="N40" s="920"/>
      <c r="O40" s="920"/>
      <c r="P40" s="920"/>
      <c r="Q40" s="920"/>
      <c r="R40" s="920"/>
      <c r="S40" s="920"/>
      <c r="T40" s="920"/>
      <c r="U40" s="920"/>
      <c r="V40" s="920"/>
      <c r="W40" s="920"/>
      <c r="X40" s="920"/>
      <c r="Y40" s="920"/>
      <c r="Z40" s="920"/>
      <c r="AA40" s="920"/>
      <c r="AB40" s="920"/>
      <c r="AC40" s="920"/>
      <c r="AD40" s="920"/>
      <c r="AE40" s="920"/>
      <c r="AF40" s="920"/>
      <c r="AG40" s="920"/>
      <c r="AH40" s="920"/>
      <c r="AI40" s="920"/>
    </row>
    <row r="42" spans="1:35">
      <c r="D42" s="639" t="s">
        <v>697</v>
      </c>
      <c r="F42" s="776" t="s">
        <v>1277</v>
      </c>
      <c r="G42" s="776"/>
      <c r="H42" s="776"/>
      <c r="I42" s="776"/>
      <c r="J42" s="776"/>
      <c r="K42" s="776"/>
      <c r="L42" s="776"/>
      <c r="M42" s="776"/>
    </row>
    <row r="43" spans="1:35">
      <c r="F43" s="776" t="s">
        <v>1276</v>
      </c>
      <c r="G43" s="776"/>
      <c r="H43" s="776"/>
      <c r="I43" s="776"/>
      <c r="J43" s="776"/>
      <c r="K43" s="776"/>
      <c r="L43" s="776"/>
      <c r="M43" s="776"/>
    </row>
    <row r="44" spans="1:35">
      <c r="F44" s="776" t="s">
        <v>1275</v>
      </c>
      <c r="G44" s="776"/>
      <c r="H44" s="776"/>
      <c r="I44" s="776"/>
      <c r="J44" s="776"/>
      <c r="K44" s="776"/>
      <c r="L44" s="776"/>
      <c r="M44" s="776"/>
    </row>
    <row r="45" spans="1:35">
      <c r="F45" s="776"/>
      <c r="G45" s="776" t="s">
        <v>1274</v>
      </c>
      <c r="H45" s="776"/>
      <c r="L45" s="776"/>
      <c r="M45" s="776"/>
      <c r="O45" s="776" t="s">
        <v>1780</v>
      </c>
      <c r="P45" s="776"/>
      <c r="W45" s="776" t="s">
        <v>1273</v>
      </c>
    </row>
    <row r="46" spans="1:35" ht="15">
      <c r="F46" s="776"/>
      <c r="G46" s="776"/>
      <c r="H46" s="776"/>
      <c r="L46" s="776"/>
      <c r="M46" s="776"/>
      <c r="O46" s="776"/>
      <c r="P46" s="776"/>
      <c r="Q46" s="1093" t="s">
        <v>1272</v>
      </c>
      <c r="W46" s="805" t="s">
        <v>1272</v>
      </c>
    </row>
    <row r="47" spans="1:35">
      <c r="F47" s="776"/>
      <c r="G47" s="776"/>
      <c r="H47" s="776"/>
      <c r="L47" s="776"/>
      <c r="M47" s="776"/>
      <c r="O47" s="776" t="s">
        <v>1781</v>
      </c>
      <c r="P47" s="776"/>
      <c r="W47" s="776" t="s">
        <v>1271</v>
      </c>
    </row>
  </sheetData>
  <mergeCells count="10">
    <mergeCell ref="A15:AI15"/>
    <mergeCell ref="J35:U35"/>
    <mergeCell ref="V35:AG35"/>
    <mergeCell ref="AA3:AI3"/>
    <mergeCell ref="Q38:AF38"/>
    <mergeCell ref="M18:U18"/>
    <mergeCell ref="A23:AI23"/>
    <mergeCell ref="H26:AF26"/>
    <mergeCell ref="J32:AF32"/>
    <mergeCell ref="W11:AK11"/>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59999389629810485"/>
    <pageSetUpPr fitToPage="1"/>
  </sheetPr>
  <dimension ref="A1:AI28"/>
  <sheetViews>
    <sheetView showGridLines="0" view="pageBreakPreview" zoomScaleNormal="100" zoomScaleSheetLayoutView="100" workbookViewId="0">
      <selection activeCell="A15" sqref="A15:AI15"/>
    </sheetView>
  </sheetViews>
  <sheetFormatPr defaultColWidth="2.375" defaultRowHeight="13.5"/>
  <cols>
    <col min="1" max="16384" width="2.375" style="639"/>
  </cols>
  <sheetData>
    <row r="1" spans="1:35">
      <c r="A1" s="571" t="s">
        <v>2394</v>
      </c>
    </row>
    <row r="3" spans="1:35">
      <c r="Z3" s="640" t="s">
        <v>1108</v>
      </c>
      <c r="AA3" s="1677" t="s">
        <v>2211</v>
      </c>
      <c r="AB3" s="1677"/>
      <c r="AC3" s="1677"/>
      <c r="AD3" s="1677"/>
      <c r="AE3" s="1677"/>
      <c r="AF3" s="1677"/>
      <c r="AG3" s="1677"/>
      <c r="AH3" s="1677"/>
      <c r="AI3" s="1677"/>
    </row>
    <row r="5" spans="1:35">
      <c r="B5" s="639" t="s">
        <v>1499</v>
      </c>
    </row>
    <row r="6" spans="1:35">
      <c r="C6" s="639" t="str">
        <f>+入力欄!U8</f>
        <v>沖縄県公営企業管理者</v>
      </c>
    </row>
    <row r="7" spans="1:35">
      <c r="C7" s="639" t="str">
        <f>+入力欄!U9</f>
        <v>企業局長 　宮城　力　　殿</v>
      </c>
      <c r="D7" s="641"/>
      <c r="E7" s="641"/>
      <c r="F7" s="641"/>
      <c r="G7" s="641"/>
      <c r="H7" s="641"/>
      <c r="I7" s="641"/>
      <c r="J7" s="641"/>
      <c r="K7" s="641"/>
      <c r="L7" s="641"/>
    </row>
    <row r="9" spans="1:35">
      <c r="Y9" s="642"/>
      <c r="Z9" s="642"/>
      <c r="AA9" s="642"/>
      <c r="AB9" s="642"/>
      <c r="AC9" s="642"/>
      <c r="AD9" s="642"/>
      <c r="AE9" s="642"/>
      <c r="AF9" s="642"/>
      <c r="AG9" s="642"/>
      <c r="AH9" s="642"/>
      <c r="AI9" s="642"/>
    </row>
    <row r="10" spans="1:35">
      <c r="V10" s="640" t="s">
        <v>1288</v>
      </c>
      <c r="Y10" s="642"/>
      <c r="Z10" s="642"/>
      <c r="AA10" s="642"/>
      <c r="AB10" s="642"/>
      <c r="AC10" s="642"/>
      <c r="AD10" s="642"/>
      <c r="AE10" s="642"/>
      <c r="AF10" s="642"/>
      <c r="AG10" s="642"/>
      <c r="AH10" s="642"/>
      <c r="AI10" s="642"/>
    </row>
    <row r="11" spans="1:35">
      <c r="T11" s="639" t="str">
        <f>+入力欄!M26</f>
        <v>沖縄県那覇市○○－○　○○ビル○階</v>
      </c>
      <c r="Y11" s="642"/>
      <c r="Z11" s="642"/>
      <c r="AA11" s="642"/>
      <c r="AB11" s="642"/>
      <c r="AC11" s="642"/>
      <c r="AD11" s="642"/>
      <c r="AE11" s="642"/>
      <c r="AF11" s="642"/>
      <c r="AG11" s="642"/>
      <c r="AH11" s="642"/>
      <c r="AI11" s="642"/>
    </row>
    <row r="12" spans="1:35">
      <c r="T12" s="639" t="str">
        <f>+入力欄!M27</f>
        <v>株式会社　○○建設</v>
      </c>
      <c r="Y12" s="641"/>
      <c r="Z12" s="641"/>
      <c r="AA12" s="641"/>
      <c r="AB12" s="641"/>
      <c r="AC12" s="641"/>
      <c r="AD12" s="641"/>
      <c r="AE12" s="641"/>
      <c r="AF12" s="641"/>
      <c r="AG12" s="641"/>
      <c r="AH12" s="1666"/>
      <c r="AI12" s="1666"/>
    </row>
    <row r="13" spans="1:35">
      <c r="T13" s="639" t="str">
        <f>+入力欄!M28</f>
        <v>代表取締役　△△　△△</v>
      </c>
    </row>
    <row r="15" spans="1:35" ht="27" customHeight="1">
      <c r="A15" s="1652" t="s">
        <v>1296</v>
      </c>
      <c r="B15" s="1652"/>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row>
    <row r="18" spans="1:35">
      <c r="D18" s="639" t="s">
        <v>1500</v>
      </c>
    </row>
    <row r="20" spans="1:35" ht="45" customHeight="1">
      <c r="B20" s="2703" t="s">
        <v>1295</v>
      </c>
      <c r="C20" s="2704"/>
      <c r="D20" s="2704"/>
      <c r="E20" s="2704"/>
      <c r="F20" s="2704"/>
      <c r="G20" s="2704"/>
      <c r="H20" s="2704"/>
      <c r="I20" s="2705"/>
      <c r="J20" s="2708" t="str">
        <f>+入力欄!D16</f>
        <v>○○○○○○工事（Ｒ６－１)</v>
      </c>
      <c r="K20" s="2709"/>
      <c r="L20" s="2709"/>
      <c r="M20" s="2709"/>
      <c r="N20" s="2709"/>
      <c r="O20" s="2709"/>
      <c r="P20" s="2709"/>
      <c r="Q20" s="2709"/>
      <c r="R20" s="2709"/>
      <c r="S20" s="2709"/>
      <c r="T20" s="2709"/>
      <c r="U20" s="2709"/>
      <c r="V20" s="2709"/>
      <c r="W20" s="2709"/>
      <c r="X20" s="2709"/>
      <c r="Y20" s="2709"/>
      <c r="Z20" s="2709"/>
      <c r="AA20" s="2709"/>
      <c r="AB20" s="2709"/>
      <c r="AC20" s="2709"/>
      <c r="AD20" s="2709"/>
      <c r="AE20" s="2709"/>
      <c r="AF20" s="2709"/>
      <c r="AG20" s="2709"/>
      <c r="AH20" s="2710"/>
    </row>
    <row r="21" spans="1:35" ht="45" customHeight="1">
      <c r="B21" s="2703" t="s">
        <v>1294</v>
      </c>
      <c r="C21" s="2704"/>
      <c r="D21" s="2704"/>
      <c r="E21" s="2704"/>
      <c r="F21" s="2704"/>
      <c r="G21" s="2704"/>
      <c r="H21" s="2704"/>
      <c r="I21" s="2705"/>
      <c r="J21" s="2711"/>
      <c r="K21" s="2712"/>
      <c r="L21" s="2712"/>
      <c r="M21" s="2712"/>
      <c r="N21" s="2712"/>
      <c r="O21" s="2712"/>
      <c r="P21" s="2712"/>
      <c r="Q21" s="2712"/>
      <c r="R21" s="2712"/>
      <c r="S21" s="2712"/>
      <c r="T21" s="2712"/>
      <c r="U21" s="2712"/>
      <c r="V21" s="2712"/>
      <c r="W21" s="2712"/>
      <c r="X21" s="2712"/>
      <c r="Y21" s="2712"/>
      <c r="Z21" s="2712"/>
      <c r="AA21" s="2712"/>
      <c r="AB21" s="2712"/>
      <c r="AC21" s="2712"/>
      <c r="AD21" s="2712"/>
      <c r="AE21" s="2712"/>
      <c r="AF21" s="2712"/>
      <c r="AG21" s="2712"/>
      <c r="AH21" s="2713"/>
    </row>
    <row r="22" spans="1:35" ht="45" customHeight="1">
      <c r="B22" s="2703" t="s">
        <v>1293</v>
      </c>
      <c r="C22" s="2704"/>
      <c r="D22" s="2704"/>
      <c r="E22" s="2704"/>
      <c r="F22" s="2704"/>
      <c r="G22" s="2704"/>
      <c r="H22" s="2704"/>
      <c r="I22" s="2705"/>
      <c r="J22" s="2703" t="s">
        <v>706</v>
      </c>
      <c r="K22" s="2704"/>
      <c r="L22" s="2714" t="str">
        <f>+入力欄!S21</f>
        <v>令和６年４月２日</v>
      </c>
      <c r="M22" s="2714"/>
      <c r="N22" s="2714"/>
      <c r="O22" s="2714"/>
      <c r="P22" s="2714"/>
      <c r="Q22" s="2714"/>
      <c r="R22" s="2714"/>
      <c r="S22" s="2714"/>
      <c r="T22" s="2714"/>
      <c r="U22" s="2714"/>
      <c r="V22" s="2704" t="s">
        <v>705</v>
      </c>
      <c r="W22" s="2704"/>
      <c r="X22" s="2714" t="str">
        <f>+入力欄!S22</f>
        <v>令和６年９月３０日</v>
      </c>
      <c r="Y22" s="2714"/>
      <c r="Z22" s="2714"/>
      <c r="AA22" s="2714"/>
      <c r="AB22" s="2714"/>
      <c r="AC22" s="2714"/>
      <c r="AD22" s="2714"/>
      <c r="AE22" s="2714"/>
      <c r="AF22" s="2714"/>
      <c r="AG22" s="2714"/>
      <c r="AH22" s="2715"/>
    </row>
    <row r="23" spans="1:35" ht="45" customHeight="1">
      <c r="B23" s="2703" t="s">
        <v>1292</v>
      </c>
      <c r="C23" s="2704"/>
      <c r="D23" s="2704"/>
      <c r="E23" s="2704"/>
      <c r="F23" s="2704"/>
      <c r="G23" s="2704"/>
      <c r="H23" s="2704"/>
      <c r="I23" s="2705"/>
      <c r="J23" s="2703" t="s">
        <v>706</v>
      </c>
      <c r="K23" s="2704"/>
      <c r="L23" s="2717">
        <v>44288</v>
      </c>
      <c r="M23" s="2717"/>
      <c r="N23" s="2717"/>
      <c r="O23" s="2717"/>
      <c r="P23" s="2717"/>
      <c r="Q23" s="2717"/>
      <c r="R23" s="2717"/>
      <c r="S23" s="2717"/>
      <c r="T23" s="2717"/>
      <c r="U23" s="2717"/>
      <c r="V23" s="2704" t="s">
        <v>705</v>
      </c>
      <c r="W23" s="2704"/>
      <c r="X23" s="2717">
        <v>44469</v>
      </c>
      <c r="Y23" s="2717"/>
      <c r="Z23" s="2717"/>
      <c r="AA23" s="2717"/>
      <c r="AB23" s="2717"/>
      <c r="AC23" s="2717"/>
      <c r="AD23" s="2717"/>
      <c r="AE23" s="2717"/>
      <c r="AF23" s="2717"/>
      <c r="AG23" s="2717"/>
      <c r="AH23" s="2718"/>
    </row>
    <row r="24" spans="1:35" ht="45" customHeight="1">
      <c r="B24" s="2703" t="s">
        <v>1291</v>
      </c>
      <c r="C24" s="2704"/>
      <c r="D24" s="2704"/>
      <c r="E24" s="2704"/>
      <c r="F24" s="2704"/>
      <c r="G24" s="2704"/>
      <c r="H24" s="2704"/>
      <c r="I24" s="2705"/>
      <c r="J24" s="2703" t="s">
        <v>1278</v>
      </c>
      <c r="K24" s="2704"/>
      <c r="L24" s="2706">
        <f>+入力欄!D23</f>
        <v>123456789</v>
      </c>
      <c r="M24" s="2706"/>
      <c r="N24" s="2706"/>
      <c r="O24" s="2706"/>
      <c r="P24" s="2706"/>
      <c r="Q24" s="2706"/>
      <c r="R24" s="2706"/>
      <c r="S24" s="2706"/>
      <c r="T24" s="2706"/>
      <c r="U24" s="2706"/>
      <c r="V24" s="2706"/>
      <c r="W24" s="2706"/>
      <c r="X24" s="2706"/>
      <c r="Y24" s="2706"/>
      <c r="Z24" s="2706"/>
      <c r="AA24" s="2706"/>
      <c r="AB24" s="2706"/>
      <c r="AC24" s="2706"/>
      <c r="AD24" s="2706"/>
      <c r="AE24" s="2706"/>
      <c r="AF24" s="2706"/>
      <c r="AG24" s="2706"/>
      <c r="AH24" s="2707"/>
    </row>
    <row r="25" spans="1:35" ht="45" customHeight="1">
      <c r="B25" s="2711" t="s">
        <v>1290</v>
      </c>
      <c r="C25" s="2712"/>
      <c r="D25" s="2712"/>
      <c r="E25" s="2712"/>
      <c r="F25" s="2712"/>
      <c r="G25" s="2712"/>
      <c r="H25" s="2712"/>
      <c r="I25" s="2713"/>
      <c r="J25" s="2703" t="s">
        <v>1278</v>
      </c>
      <c r="K25" s="2704"/>
      <c r="L25" s="2719"/>
      <c r="M25" s="2719"/>
      <c r="N25" s="2719"/>
      <c r="O25" s="2719"/>
      <c r="P25" s="2719"/>
      <c r="Q25" s="2719"/>
      <c r="R25" s="2719"/>
      <c r="S25" s="2719"/>
      <c r="T25" s="2719"/>
      <c r="U25" s="2719"/>
      <c r="V25" s="2719"/>
      <c r="W25" s="2719"/>
      <c r="X25" s="2719"/>
      <c r="Y25" s="2719"/>
      <c r="Z25" s="2719"/>
      <c r="AA25" s="2719"/>
      <c r="AB25" s="2719"/>
      <c r="AC25" s="2719"/>
      <c r="AD25" s="2719"/>
      <c r="AE25" s="2719"/>
      <c r="AF25" s="2719"/>
      <c r="AG25" s="2719"/>
      <c r="AH25" s="2720"/>
    </row>
    <row r="26" spans="1:35" ht="45" customHeight="1">
      <c r="B26" s="2711" t="s">
        <v>1289</v>
      </c>
      <c r="C26" s="2712"/>
      <c r="D26" s="2712"/>
      <c r="E26" s="2712"/>
      <c r="F26" s="2712"/>
      <c r="G26" s="2712"/>
      <c r="H26" s="2712"/>
      <c r="I26" s="2713"/>
      <c r="J26" s="2716">
        <v>44470</v>
      </c>
      <c r="K26" s="2717"/>
      <c r="L26" s="2717"/>
      <c r="M26" s="2717"/>
      <c r="N26" s="2717"/>
      <c r="O26" s="2717"/>
      <c r="P26" s="2717"/>
      <c r="Q26" s="2717"/>
      <c r="R26" s="2717"/>
      <c r="S26" s="2717"/>
      <c r="T26" s="2717"/>
      <c r="U26" s="2717"/>
      <c r="V26" s="2717"/>
      <c r="W26" s="2717"/>
      <c r="X26" s="2717"/>
      <c r="Y26" s="2717"/>
      <c r="Z26" s="2717"/>
      <c r="AA26" s="2717"/>
      <c r="AB26" s="2717"/>
      <c r="AC26" s="2717"/>
      <c r="AD26" s="2717"/>
      <c r="AE26" s="2717"/>
      <c r="AF26" s="2717"/>
      <c r="AG26" s="2717"/>
      <c r="AH26" s="2718"/>
    </row>
    <row r="28" spans="1:35">
      <c r="A28" s="644"/>
      <c r="B28" s="644"/>
      <c r="C28" s="644"/>
      <c r="D28" s="644"/>
      <c r="E28" s="644"/>
      <c r="F28" s="644"/>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row>
  </sheetData>
  <mergeCells count="25">
    <mergeCell ref="B26:I26"/>
    <mergeCell ref="J26:AH26"/>
    <mergeCell ref="J23:K23"/>
    <mergeCell ref="L23:U23"/>
    <mergeCell ref="V23:W23"/>
    <mergeCell ref="X23:AH23"/>
    <mergeCell ref="B25:I25"/>
    <mergeCell ref="J25:K25"/>
    <mergeCell ref="L25:AH25"/>
    <mergeCell ref="A15:AI15"/>
    <mergeCell ref="AA3:AI3"/>
    <mergeCell ref="AH12:AI12"/>
    <mergeCell ref="B24:I24"/>
    <mergeCell ref="J24:K24"/>
    <mergeCell ref="L24:AH24"/>
    <mergeCell ref="B20:I20"/>
    <mergeCell ref="J20:AH20"/>
    <mergeCell ref="B21:I21"/>
    <mergeCell ref="J21:AH21"/>
    <mergeCell ref="B22:I22"/>
    <mergeCell ref="J22:K22"/>
    <mergeCell ref="L22:U22"/>
    <mergeCell ref="V22:W22"/>
    <mergeCell ref="X22:AH22"/>
    <mergeCell ref="B23:I23"/>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R34"/>
  <sheetViews>
    <sheetView view="pageBreakPreview" zoomScaleNormal="100" zoomScaleSheetLayoutView="100" workbookViewId="0">
      <selection activeCell="H16" sqref="H16"/>
    </sheetView>
  </sheetViews>
  <sheetFormatPr defaultRowHeight="24" customHeight="1"/>
  <cols>
    <col min="1" max="1" width="8.25" style="146" customWidth="1"/>
    <col min="2" max="4" width="9" style="146" customWidth="1"/>
    <col min="5" max="5" width="9.125" style="146" customWidth="1"/>
    <col min="6" max="8" width="9" style="146" customWidth="1"/>
    <col min="9" max="9" width="8.25" style="146" customWidth="1"/>
    <col min="10" max="16384" width="9" style="146"/>
  </cols>
  <sheetData>
    <row r="1" spans="1:18" s="144" customFormat="1" ht="24" customHeight="1">
      <c r="A1" s="144" t="s">
        <v>598</v>
      </c>
      <c r="J1" s="144" t="str">
        <f>A1</f>
        <v>第２号様式（工事監督要領第25条関係）</v>
      </c>
      <c r="R1" s="145" t="s">
        <v>398</v>
      </c>
    </row>
    <row r="2" spans="1:18" s="144" customFormat="1" ht="18.75" customHeight="1">
      <c r="H2" s="1570" t="s">
        <v>1893</v>
      </c>
      <c r="I2" s="1570"/>
      <c r="Q2" s="1581" t="s">
        <v>1893</v>
      </c>
      <c r="R2" s="1581"/>
    </row>
    <row r="3" spans="1:18" ht="18.75" customHeight="1">
      <c r="H3" s="1570" t="s">
        <v>1752</v>
      </c>
      <c r="I3" s="1570"/>
      <c r="R3" s="716" t="s">
        <v>1753</v>
      </c>
    </row>
    <row r="4" spans="1:18" ht="24" customHeight="1">
      <c r="A4" s="716" t="s">
        <v>597</v>
      </c>
      <c r="B4" s="663" t="s">
        <v>420</v>
      </c>
      <c r="C4" s="146" t="str">
        <f>+入力欄!$T$26</f>
        <v>沖縄県那覇市○○－○　○○ビル○階</v>
      </c>
      <c r="J4" s="716" t="s">
        <v>597</v>
      </c>
      <c r="K4" s="663" t="s">
        <v>420</v>
      </c>
      <c r="L4" s="146" t="s">
        <v>400</v>
      </c>
    </row>
    <row r="5" spans="1:18" ht="24" customHeight="1">
      <c r="B5" s="663" t="s">
        <v>421</v>
      </c>
      <c r="C5" s="146" t="str">
        <f>+入力欄!$T$27</f>
        <v>株式会社　○○建設</v>
      </c>
      <c r="K5" s="663" t="s">
        <v>421</v>
      </c>
      <c r="L5" s="146" t="s">
        <v>399</v>
      </c>
    </row>
    <row r="6" spans="1:18" ht="24" customHeight="1">
      <c r="B6" s="663" t="s">
        <v>422</v>
      </c>
      <c r="C6" s="146" t="str">
        <f>+入力欄!$T$28</f>
        <v>代表取締役　△△　△△　殿</v>
      </c>
      <c r="E6" s="663"/>
      <c r="K6" s="663" t="s">
        <v>422</v>
      </c>
      <c r="L6" s="147" t="s">
        <v>406</v>
      </c>
      <c r="N6" s="663"/>
    </row>
    <row r="7" spans="1:18" ht="24" customHeight="1">
      <c r="B7" s="1436"/>
      <c r="E7" s="1436"/>
      <c r="G7" s="1440" t="str">
        <f>+入力欄!$M$8</f>
        <v>沖縄県公営企業管理者</v>
      </c>
      <c r="H7" s="716"/>
      <c r="K7" s="1436"/>
      <c r="L7" s="147"/>
      <c r="N7" s="1436"/>
    </row>
    <row r="8" spans="1:18" ht="24" customHeight="1">
      <c r="G8" s="1440" t="str">
        <f>+入力欄!$M$9</f>
        <v>企業局長 　宮城　力</v>
      </c>
      <c r="H8" s="716"/>
      <c r="I8" s="635"/>
      <c r="Q8" s="716"/>
      <c r="R8" s="635" t="str">
        <f>+入力欄!$M$9</f>
        <v>企業局長 　宮城　力</v>
      </c>
    </row>
    <row r="9" spans="1:18" ht="24" customHeight="1">
      <c r="G9" s="1550" t="s">
        <v>2201</v>
      </c>
      <c r="H9" s="1550"/>
      <c r="I9" s="635"/>
      <c r="Q9" s="716"/>
      <c r="R9" s="635" t="s">
        <v>2201</v>
      </c>
    </row>
    <row r="10" spans="1:18" ht="24" customHeight="1">
      <c r="C10" s="716"/>
      <c r="D10" s="716"/>
      <c r="L10" s="716"/>
      <c r="M10" s="716"/>
    </row>
    <row r="11" spans="1:18" ht="24" customHeight="1">
      <c r="A11" s="1572" t="s">
        <v>595</v>
      </c>
      <c r="B11" s="1572"/>
      <c r="C11" s="1572"/>
      <c r="D11" s="1572"/>
      <c r="E11" s="1572"/>
      <c r="F11" s="1572"/>
      <c r="G11" s="1572"/>
      <c r="H11" s="1572"/>
      <c r="I11" s="1572"/>
      <c r="J11" s="1572" t="s">
        <v>595</v>
      </c>
      <c r="K11" s="1572"/>
      <c r="L11" s="1572"/>
      <c r="M11" s="1572"/>
      <c r="N11" s="1572"/>
      <c r="O11" s="1572"/>
      <c r="P11" s="1572"/>
      <c r="Q11" s="1572"/>
      <c r="R11" s="1572"/>
    </row>
    <row r="13" spans="1:18" ht="51" customHeight="1">
      <c r="A13" s="1588" t="str">
        <f>"　"&amp;+入力欄!$M$18&amp;"付で契約した次の工事における監督業務の一部について委託契約を締結したので、下記のとおり沖縄県企業局工事監督要領第25条に基づき管理技術者等を通知します。"</f>
        <v>　令和６年４月１日付で契約した次の工事における監督業務の一部について委託契約を締結したので、下記のとおり沖縄県企業局工事監督要領第25条に基づき管理技術者等を通知します。</v>
      </c>
      <c r="B13" s="1588"/>
      <c r="C13" s="1588"/>
      <c r="D13" s="1588"/>
      <c r="E13" s="1588"/>
      <c r="F13" s="1588"/>
      <c r="G13" s="1588"/>
      <c r="H13" s="1588"/>
      <c r="I13" s="1588"/>
      <c r="J13" s="1588" t="str">
        <f>"　"&amp;"令和○年○月○日"&amp;"付けで契約した次の工事における監督業務の一部について委託契約を締結したので、下記のとおり沖縄県土木建築部工事監督要領第25条に基づき管理技術者等を通知します。"</f>
        <v>　令和○年○月○日付けで契約した次の工事における監督業務の一部について委託契約を締結したので、下記のとおり沖縄県土木建築部工事監督要領第25条に基づき管理技術者等を通知します。</v>
      </c>
      <c r="K13" s="1588"/>
      <c r="L13" s="1588"/>
      <c r="M13" s="1588"/>
      <c r="N13" s="1588"/>
      <c r="O13" s="1588"/>
      <c r="P13" s="1588"/>
      <c r="Q13" s="1588"/>
      <c r="R13" s="1588"/>
    </row>
    <row r="16" spans="1:18" ht="24" customHeight="1">
      <c r="A16" s="1559" t="s">
        <v>192</v>
      </c>
      <c r="B16" s="1560"/>
      <c r="C16" s="662" t="str">
        <f>+入力欄!$D$16</f>
        <v>○○○○○○工事（Ｒ６－１)</v>
      </c>
      <c r="J16" s="1559" t="s">
        <v>192</v>
      </c>
      <c r="K16" s="1560"/>
      <c r="L16" s="662" t="s">
        <v>407</v>
      </c>
    </row>
    <row r="18" spans="1:18" ht="24" customHeight="1">
      <c r="A18" s="1563" t="s">
        <v>126</v>
      </c>
      <c r="B18" s="1563"/>
      <c r="C18" s="1563"/>
      <c r="D18" s="1563"/>
      <c r="E18" s="1563"/>
      <c r="F18" s="1563"/>
      <c r="G18" s="1563"/>
      <c r="H18" s="1563"/>
      <c r="I18" s="1563"/>
      <c r="J18" s="1563" t="s">
        <v>126</v>
      </c>
      <c r="K18" s="1563"/>
      <c r="L18" s="1563"/>
      <c r="M18" s="1563"/>
      <c r="N18" s="1563"/>
      <c r="O18" s="1563"/>
      <c r="P18" s="1563"/>
      <c r="Q18" s="1563"/>
      <c r="R18" s="1563"/>
    </row>
    <row r="19" spans="1:18" ht="24" customHeight="1">
      <c r="A19" s="663"/>
      <c r="B19" s="663"/>
      <c r="C19" s="663"/>
      <c r="D19" s="663"/>
      <c r="E19" s="663"/>
      <c r="F19" s="663"/>
      <c r="G19" s="663"/>
      <c r="H19" s="663"/>
      <c r="I19" s="663"/>
      <c r="J19" s="663"/>
      <c r="K19" s="663"/>
      <c r="L19" s="663"/>
      <c r="M19" s="663"/>
      <c r="N19" s="663"/>
      <c r="O19" s="663"/>
      <c r="P19" s="663"/>
      <c r="Q19" s="663"/>
      <c r="R19" s="663"/>
    </row>
    <row r="20" spans="1:18" ht="24" customHeight="1">
      <c r="A20" s="149" t="s">
        <v>6</v>
      </c>
      <c r="B20" s="150" t="s">
        <v>1755</v>
      </c>
      <c r="C20" s="150"/>
      <c r="D20" s="150"/>
      <c r="E20" s="150"/>
      <c r="F20" s="150"/>
      <c r="G20" s="150"/>
      <c r="H20" s="150"/>
      <c r="J20" s="149" t="s">
        <v>6</v>
      </c>
      <c r="K20" s="150" t="s">
        <v>1755</v>
      </c>
      <c r="L20" s="150"/>
      <c r="M20" s="150"/>
      <c r="N20" s="150"/>
      <c r="O20" s="150"/>
      <c r="P20" s="150"/>
      <c r="Q20" s="150"/>
    </row>
    <row r="21" spans="1:18" ht="24" customHeight="1">
      <c r="A21" s="149"/>
      <c r="B21" s="664"/>
      <c r="C21" s="664"/>
      <c r="D21" s="150"/>
      <c r="E21" s="150"/>
      <c r="F21" s="150"/>
      <c r="G21" s="150"/>
      <c r="H21" s="150"/>
      <c r="J21" s="149"/>
      <c r="K21" s="664"/>
      <c r="L21" s="664"/>
      <c r="M21" s="150"/>
      <c r="N21" s="150"/>
      <c r="O21" s="150"/>
      <c r="P21" s="150"/>
      <c r="Q21" s="150"/>
    </row>
    <row r="22" spans="1:18" ht="24" customHeight="1">
      <c r="A22" s="151" t="s">
        <v>8</v>
      </c>
      <c r="B22" s="150" t="s">
        <v>599</v>
      </c>
      <c r="C22" s="150"/>
      <c r="D22" s="150"/>
      <c r="E22" s="150"/>
      <c r="F22" s="150"/>
      <c r="G22" s="150"/>
      <c r="H22" s="150"/>
      <c r="J22" s="151" t="s">
        <v>8</v>
      </c>
      <c r="K22" s="150" t="s">
        <v>599</v>
      </c>
      <c r="L22" s="150"/>
      <c r="M22" s="150"/>
      <c r="N22" s="150"/>
      <c r="O22" s="150"/>
      <c r="P22" s="150"/>
      <c r="Q22" s="150"/>
    </row>
    <row r="23" spans="1:18" ht="24" customHeight="1">
      <c r="A23" s="151"/>
      <c r="B23" s="1561" t="s">
        <v>577</v>
      </c>
      <c r="C23" s="1561"/>
      <c r="D23" s="152" t="s">
        <v>600</v>
      </c>
      <c r="E23" s="1586"/>
      <c r="F23" s="1586"/>
      <c r="G23" s="1586"/>
      <c r="H23" s="1586"/>
      <c r="J23" s="151"/>
      <c r="K23" s="1561" t="s">
        <v>577</v>
      </c>
      <c r="L23" s="1561"/>
      <c r="M23" s="152" t="s">
        <v>600</v>
      </c>
      <c r="N23" s="1586" t="s">
        <v>601</v>
      </c>
      <c r="O23" s="1586"/>
      <c r="P23" s="1586"/>
      <c r="Q23" s="1586"/>
    </row>
    <row r="24" spans="1:18" ht="24" customHeight="1">
      <c r="A24" s="149"/>
      <c r="B24" s="1561"/>
      <c r="C24" s="1561"/>
      <c r="D24" s="153" t="s">
        <v>419</v>
      </c>
      <c r="E24" s="1587"/>
      <c r="F24" s="1587"/>
      <c r="G24" s="1587"/>
      <c r="H24" s="1587"/>
      <c r="J24" s="149"/>
      <c r="K24" s="1561"/>
      <c r="L24" s="1561"/>
      <c r="M24" s="153" t="s">
        <v>419</v>
      </c>
      <c r="N24" s="1587" t="s">
        <v>578</v>
      </c>
      <c r="O24" s="1587"/>
      <c r="P24" s="1587"/>
      <c r="Q24" s="1587"/>
    </row>
    <row r="25" spans="1:18" ht="24" customHeight="1">
      <c r="A25" s="149"/>
      <c r="B25" s="1582" t="s">
        <v>621</v>
      </c>
      <c r="C25" s="1583"/>
      <c r="D25" s="152" t="s">
        <v>600</v>
      </c>
      <c r="E25" s="1586"/>
      <c r="F25" s="1586"/>
      <c r="G25" s="1586"/>
      <c r="H25" s="1586"/>
      <c r="J25" s="149"/>
      <c r="K25" s="1582" t="s">
        <v>621</v>
      </c>
      <c r="L25" s="1583"/>
      <c r="M25" s="152" t="s">
        <v>600</v>
      </c>
      <c r="N25" s="1586" t="s">
        <v>601</v>
      </c>
      <c r="O25" s="1586"/>
      <c r="P25" s="1586"/>
      <c r="Q25" s="1586"/>
    </row>
    <row r="26" spans="1:18" ht="24" customHeight="1">
      <c r="A26" s="149"/>
      <c r="B26" s="1584"/>
      <c r="C26" s="1585"/>
      <c r="D26" s="153" t="s">
        <v>419</v>
      </c>
      <c r="E26" s="1587"/>
      <c r="F26" s="1587"/>
      <c r="G26" s="1587"/>
      <c r="H26" s="1587"/>
      <c r="J26" s="149"/>
      <c r="K26" s="1584"/>
      <c r="L26" s="1585"/>
      <c r="M26" s="153" t="s">
        <v>419</v>
      </c>
      <c r="N26" s="1587" t="s">
        <v>602</v>
      </c>
      <c r="O26" s="1587"/>
      <c r="P26" s="1587"/>
      <c r="Q26" s="1587"/>
    </row>
    <row r="27" spans="1:18" ht="24" customHeight="1">
      <c r="A27" s="1416" t="s">
        <v>1053</v>
      </c>
      <c r="B27" s="1413"/>
      <c r="C27" s="1414"/>
      <c r="D27" s="669"/>
      <c r="E27" s="1414"/>
      <c r="F27" s="1414"/>
      <c r="G27" s="1414"/>
      <c r="H27" s="1414"/>
      <c r="J27" s="154"/>
      <c r="K27" s="1582" t="s">
        <v>621</v>
      </c>
      <c r="L27" s="1583"/>
      <c r="M27" s="152" t="s">
        <v>600</v>
      </c>
      <c r="N27" s="1586" t="s">
        <v>601</v>
      </c>
      <c r="O27" s="1586"/>
      <c r="P27" s="1586"/>
      <c r="Q27" s="1586"/>
      <c r="R27" s="155"/>
    </row>
    <row r="28" spans="1:18" ht="24" customHeight="1">
      <c r="A28" s="149"/>
      <c r="B28" s="1415"/>
      <c r="C28" s="150"/>
      <c r="J28" s="150"/>
      <c r="K28" s="1584"/>
      <c r="L28" s="1585"/>
      <c r="M28" s="153" t="s">
        <v>419</v>
      </c>
      <c r="N28" s="1587" t="s">
        <v>627</v>
      </c>
      <c r="O28" s="1587"/>
      <c r="P28" s="1587"/>
      <c r="Q28" s="1587"/>
      <c r="R28" s="150"/>
    </row>
    <row r="29" spans="1:18" ht="24" customHeight="1">
      <c r="A29" s="149"/>
      <c r="B29" s="150"/>
      <c r="C29" s="150"/>
      <c r="D29" s="1557" t="str">
        <f>入力欄!$B$12</f>
        <v>所属名</v>
      </c>
      <c r="E29" s="1558"/>
      <c r="F29" s="1551" t="str">
        <f>入力欄!$M$12</f>
        <v>○○浄水管理事務所 　×××××班</v>
      </c>
      <c r="G29" s="1551"/>
      <c r="H29" s="1551"/>
      <c r="I29" s="1552"/>
      <c r="J29" s="154"/>
      <c r="K29" s="1582" t="s">
        <v>621</v>
      </c>
      <c r="L29" s="1583"/>
      <c r="M29" s="152" t="s">
        <v>600</v>
      </c>
      <c r="N29" s="1586" t="s">
        <v>601</v>
      </c>
      <c r="O29" s="1586"/>
      <c r="P29" s="1586"/>
      <c r="Q29" s="1586"/>
      <c r="R29" s="155"/>
    </row>
    <row r="30" spans="1:18" ht="24" customHeight="1">
      <c r="A30" s="149"/>
      <c r="D30" s="1589" t="str">
        <f>入力欄!$B$13</f>
        <v>担当者名</v>
      </c>
      <c r="E30" s="1590"/>
      <c r="F30" s="1591" t="str">
        <f>入力欄!$M$13</f>
        <v>技術　一郎</v>
      </c>
      <c r="G30" s="1591"/>
      <c r="H30" s="1591"/>
      <c r="I30" s="1592"/>
      <c r="J30" s="154"/>
      <c r="K30" s="1584"/>
      <c r="L30" s="1585"/>
      <c r="M30" s="153" t="s">
        <v>419</v>
      </c>
      <c r="N30" s="1587" t="s">
        <v>628</v>
      </c>
      <c r="O30" s="1587"/>
      <c r="P30" s="1587"/>
      <c r="Q30" s="1587"/>
      <c r="R30" s="155"/>
    </row>
    <row r="31" spans="1:18" ht="24" customHeight="1">
      <c r="A31" s="662"/>
      <c r="D31" s="1555" t="str">
        <f>入力欄!$B$14</f>
        <v>電話番号</v>
      </c>
      <c r="E31" s="1556"/>
      <c r="F31" s="1553" t="str">
        <f>入力欄!$D$14</f>
        <v>０００－１１１－２２２２</v>
      </c>
      <c r="G31" s="1553"/>
      <c r="H31" s="1553"/>
      <c r="I31" s="1554"/>
      <c r="J31" s="154"/>
      <c r="K31" s="670"/>
      <c r="L31" s="155"/>
      <c r="M31" s="155"/>
      <c r="N31" s="155"/>
      <c r="O31" s="155"/>
      <c r="P31" s="155"/>
      <c r="Q31" s="155"/>
      <c r="R31" s="155"/>
    </row>
    <row r="32" spans="1:18" ht="24" customHeight="1">
      <c r="A32" s="149"/>
      <c r="D32" s="149"/>
    </row>
    <row r="33" spans="1:10" ht="24" customHeight="1">
      <c r="A33" s="149"/>
      <c r="J33" s="149"/>
    </row>
    <row r="34" spans="1:10" ht="24" customHeight="1">
      <c r="J34" s="149"/>
    </row>
  </sheetData>
  <mergeCells count="36">
    <mergeCell ref="J13:R13"/>
    <mergeCell ref="N26:Q26"/>
    <mergeCell ref="B23:C24"/>
    <mergeCell ref="B25:C26"/>
    <mergeCell ref="E25:H25"/>
    <mergeCell ref="E26:H26"/>
    <mergeCell ref="K25:L26"/>
    <mergeCell ref="K29:L30"/>
    <mergeCell ref="N29:Q29"/>
    <mergeCell ref="N30:Q30"/>
    <mergeCell ref="A18:I18"/>
    <mergeCell ref="J18:R18"/>
    <mergeCell ref="D30:E30"/>
    <mergeCell ref="F30:I30"/>
    <mergeCell ref="Q2:R2"/>
    <mergeCell ref="H3:I3"/>
    <mergeCell ref="K27:L28"/>
    <mergeCell ref="N27:Q27"/>
    <mergeCell ref="N28:Q28"/>
    <mergeCell ref="A11:I11"/>
    <mergeCell ref="E23:H23"/>
    <mergeCell ref="E24:H24"/>
    <mergeCell ref="N23:Q23"/>
    <mergeCell ref="N24:Q24"/>
    <mergeCell ref="K23:L24"/>
    <mergeCell ref="N25:Q25"/>
    <mergeCell ref="J11:R11"/>
    <mergeCell ref="A16:B16"/>
    <mergeCell ref="J16:K16"/>
    <mergeCell ref="A13:I13"/>
    <mergeCell ref="D31:E31"/>
    <mergeCell ref="F31:I31"/>
    <mergeCell ref="H2:I2"/>
    <mergeCell ref="D29:E29"/>
    <mergeCell ref="F29:I29"/>
    <mergeCell ref="G9:H9"/>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P43"/>
  <sheetViews>
    <sheetView view="pageBreakPreview" zoomScaleNormal="100" zoomScaleSheetLayoutView="100" workbookViewId="0">
      <selection activeCell="E7" sqref="E7:H8"/>
    </sheetView>
  </sheetViews>
  <sheetFormatPr defaultColWidth="10.125" defaultRowHeight="24" customHeight="1"/>
  <cols>
    <col min="1" max="7" width="10.125" style="1344"/>
    <col min="8" max="8" width="10.125" style="1344" customWidth="1"/>
    <col min="9" max="16384" width="10.125" style="1344"/>
  </cols>
  <sheetData>
    <row r="1" spans="1:16" s="1351" customFormat="1" ht="24" customHeight="1">
      <c r="A1" s="1351" t="s">
        <v>2094</v>
      </c>
      <c r="I1" s="1351" t="s">
        <v>2094</v>
      </c>
      <c r="P1" s="1352" t="s">
        <v>398</v>
      </c>
    </row>
    <row r="2" spans="1:16" s="1351" customFormat="1" ht="21" customHeight="1">
      <c r="G2" s="2721"/>
      <c r="H2" s="2721"/>
      <c r="O2" s="2721" t="s">
        <v>2183</v>
      </c>
      <c r="P2" s="2721"/>
    </row>
    <row r="3" spans="1:16" ht="21" customHeight="1">
      <c r="G3" s="2722" t="s">
        <v>1751</v>
      </c>
      <c r="H3" s="2722"/>
      <c r="I3" s="1353" t="s">
        <v>1026</v>
      </c>
      <c r="O3" s="2722" t="s">
        <v>1751</v>
      </c>
      <c r="P3" s="2722"/>
    </row>
    <row r="4" spans="1:16" ht="21" customHeight="1">
      <c r="A4" s="1354" t="str">
        <f>+IF($I$4=$I$42,入力欄!U9,"住　所　"&amp;入力欄!T26)</f>
        <v>住　所　沖縄県那覇市○○－○　○○ビル○階</v>
      </c>
      <c r="I4" s="1355" t="s">
        <v>1028</v>
      </c>
      <c r="J4" s="1356" t="s">
        <v>417</v>
      </c>
      <c r="K4" s="1357" t="s">
        <v>400</v>
      </c>
    </row>
    <row r="5" spans="1:16" ht="24" customHeight="1">
      <c r="A5" s="1354" t="str">
        <f>+IF($I$4=$I$42,"","商　号　"&amp;入力欄!T27)</f>
        <v>商　号　株式会社　○○建設</v>
      </c>
      <c r="J5" s="1356" t="s">
        <v>418</v>
      </c>
      <c r="K5" s="1357" t="s">
        <v>399</v>
      </c>
    </row>
    <row r="6" spans="1:16" ht="24" customHeight="1">
      <c r="A6" s="1354" t="str">
        <f>+IF($I$4=$I$42,"","氏　名　"&amp;入力欄!T28)</f>
        <v>氏　名　代表取締役　△△　△△　殿</v>
      </c>
      <c r="E6" s="2558" t="str">
        <f>+IF($I$4=$I$42,"住所　"&amp;入力欄!M26,"")</f>
        <v/>
      </c>
      <c r="F6" s="2558"/>
      <c r="G6" s="2558"/>
      <c r="H6" s="2558"/>
      <c r="J6" s="1356" t="s">
        <v>419</v>
      </c>
      <c r="K6" s="1357" t="s">
        <v>460</v>
      </c>
    </row>
    <row r="7" spans="1:16" ht="24" customHeight="1">
      <c r="C7" s="1358"/>
      <c r="E7" s="2558" t="str">
        <f>+IF($I$4=$I$42,"氏名　"&amp;入力欄!M27,入力欄!M6)</f>
        <v>沖縄県公営企業管理者</v>
      </c>
      <c r="F7" s="2558"/>
      <c r="G7" s="2558"/>
      <c r="H7" s="2558"/>
      <c r="P7" s="1359" t="s">
        <v>194</v>
      </c>
    </row>
    <row r="8" spans="1:16" ht="24" customHeight="1">
      <c r="E8" s="2558" t="str">
        <f>+IF($I$4=$I$42,"氏名　"&amp;入力欄!M28,入力欄!M7)</f>
        <v xml:space="preserve">企業局長 　宮城　力 　印 </v>
      </c>
      <c r="F8" s="2558"/>
      <c r="G8" s="2558"/>
      <c r="H8" s="2558"/>
    </row>
    <row r="9" spans="1:16" ht="24" customHeight="1">
      <c r="E9" s="1388"/>
      <c r="F9" s="1388"/>
    </row>
    <row r="11" spans="1:16" ht="24" customHeight="1">
      <c r="A11" s="2509" t="s">
        <v>302</v>
      </c>
      <c r="B11" s="2509"/>
      <c r="C11" s="2509"/>
      <c r="D11" s="2509"/>
      <c r="E11" s="2509"/>
      <c r="F11" s="2509"/>
      <c r="G11" s="2509"/>
      <c r="H11" s="2509"/>
      <c r="I11" s="2509" t="s">
        <v>302</v>
      </c>
      <c r="J11" s="2509"/>
      <c r="K11" s="2509"/>
      <c r="L11" s="2509"/>
      <c r="M11" s="2509"/>
      <c r="N11" s="2509"/>
      <c r="O11" s="2509"/>
      <c r="P11" s="2509"/>
    </row>
    <row r="13" spans="1:16" ht="24" customHeight="1">
      <c r="A13" s="2554" t="str">
        <f>+入力欄!M18</f>
        <v>令和６年４月１日</v>
      </c>
      <c r="B13" s="2554"/>
      <c r="C13" s="2512" t="s">
        <v>1025</v>
      </c>
      <c r="D13" s="2512"/>
      <c r="E13" s="2512"/>
      <c r="F13" s="2512"/>
      <c r="G13" s="2512"/>
      <c r="H13" s="2512"/>
      <c r="I13" s="1354" t="s">
        <v>1810</v>
      </c>
    </row>
    <row r="14" spans="1:16" ht="24" customHeight="1">
      <c r="A14" s="1344" t="s">
        <v>1052</v>
      </c>
      <c r="I14" s="1344" t="s">
        <v>543</v>
      </c>
    </row>
    <row r="16" spans="1:16" ht="24" customHeight="1">
      <c r="B16" s="1360" t="s">
        <v>64</v>
      </c>
      <c r="C16" s="1361" t="str">
        <f>+入力欄!$D$16</f>
        <v>○○○○○○工事（Ｒ６－１)</v>
      </c>
      <c r="D16" s="1361"/>
      <c r="E16" s="1361"/>
      <c r="F16" s="1361"/>
      <c r="G16" s="1361"/>
      <c r="J16" s="1360" t="s">
        <v>64</v>
      </c>
      <c r="K16" s="1362" t="s">
        <v>514</v>
      </c>
      <c r="L16" s="1361"/>
      <c r="M16" s="1361"/>
      <c r="N16" s="1361"/>
      <c r="O16" s="1361"/>
    </row>
    <row r="18" spans="1:13" ht="24" customHeight="1">
      <c r="D18" s="2507" t="s">
        <v>113</v>
      </c>
      <c r="E18" s="2507"/>
      <c r="L18" s="2507" t="s">
        <v>113</v>
      </c>
      <c r="M18" s="2507"/>
    </row>
    <row r="20" spans="1:13" ht="24" customHeight="1">
      <c r="A20" s="1363" t="s">
        <v>6</v>
      </c>
      <c r="B20" s="2508" t="s">
        <v>303</v>
      </c>
      <c r="C20" s="2508"/>
      <c r="I20" s="1363" t="s">
        <v>6</v>
      </c>
      <c r="J20" s="2508" t="s">
        <v>303</v>
      </c>
      <c r="K20" s="2508"/>
    </row>
    <row r="21" spans="1:13" s="1387" customFormat="1" ht="24" customHeight="1">
      <c r="A21" s="1363"/>
      <c r="B21" s="1386"/>
      <c r="C21" s="1386"/>
      <c r="I21" s="1363"/>
      <c r="J21" s="1386"/>
      <c r="K21" s="1386"/>
    </row>
    <row r="22" spans="1:13" s="1387" customFormat="1" ht="24" customHeight="1">
      <c r="A22" s="1363"/>
      <c r="B22" s="1386"/>
      <c r="C22" s="1386"/>
      <c r="I22" s="1363"/>
      <c r="J22" s="1386"/>
      <c r="K22" s="1386"/>
    </row>
    <row r="23" spans="1:13" s="1387" customFormat="1" ht="24" customHeight="1">
      <c r="A23" s="1363"/>
      <c r="B23" s="1386"/>
      <c r="C23" s="1386"/>
      <c r="I23" s="1363"/>
      <c r="J23" s="1386"/>
      <c r="K23" s="1386"/>
    </row>
    <row r="24" spans="1:13" s="1387" customFormat="1" ht="24" customHeight="1">
      <c r="A24" s="1363"/>
      <c r="B24" s="1386"/>
      <c r="C24" s="1386"/>
      <c r="I24" s="1363"/>
      <c r="J24" s="1386"/>
      <c r="K24" s="1386"/>
    </row>
    <row r="25" spans="1:13" ht="24" customHeight="1">
      <c r="A25" s="1363"/>
      <c r="B25" s="1357"/>
      <c r="C25" s="1357"/>
    </row>
    <row r="26" spans="1:13" ht="24" customHeight="1">
      <c r="A26" s="1363"/>
    </row>
    <row r="27" spans="1:13" s="1387" customFormat="1" ht="24" customHeight="1">
      <c r="A27" s="1363"/>
    </row>
    <row r="28" spans="1:13" ht="24" customHeight="1">
      <c r="A28" s="1363"/>
      <c r="B28" s="1357"/>
      <c r="C28" s="1357"/>
    </row>
    <row r="29" spans="1:13" ht="24" customHeight="1">
      <c r="A29" s="1363"/>
    </row>
    <row r="30" spans="1:13" ht="30.75" customHeight="1">
      <c r="A30" s="2723" t="s">
        <v>2184</v>
      </c>
      <c r="B30" s="2723"/>
      <c r="C30" s="2723"/>
      <c r="D30" s="2723"/>
      <c r="E30" s="2723"/>
      <c r="F30" s="2723"/>
      <c r="G30" s="2723"/>
      <c r="H30" s="2723"/>
      <c r="I30" s="1357" t="s">
        <v>1051</v>
      </c>
    </row>
    <row r="31" spans="1:13" ht="24" customHeight="1">
      <c r="A31" s="1364" t="s">
        <v>255</v>
      </c>
      <c r="B31" s="1364"/>
      <c r="C31" s="1364"/>
      <c r="D31" s="1364"/>
      <c r="E31" s="1364"/>
      <c r="F31" s="1364"/>
      <c r="G31" s="1364"/>
      <c r="H31" s="1364"/>
      <c r="I31" s="1344" t="s">
        <v>255</v>
      </c>
    </row>
    <row r="32" spans="1:13" ht="24" customHeight="1">
      <c r="A32" s="1364" t="s">
        <v>2194</v>
      </c>
      <c r="B32" s="1364"/>
      <c r="C32" s="1364"/>
      <c r="D32" s="1364"/>
      <c r="E32" s="1364"/>
      <c r="F32" s="1364"/>
      <c r="G32" s="1364"/>
      <c r="H32" s="1364"/>
    </row>
    <row r="35" spans="9:9" ht="24" customHeight="1">
      <c r="I35" s="1344" t="s">
        <v>1025</v>
      </c>
    </row>
    <row r="36" spans="9:9" ht="24" customHeight="1">
      <c r="I36" s="1344" t="s">
        <v>2255</v>
      </c>
    </row>
    <row r="37" spans="9:9" ht="24" customHeight="1">
      <c r="I37" s="1344" t="s">
        <v>2256</v>
      </c>
    </row>
    <row r="38" spans="9:9" ht="24" customHeight="1">
      <c r="I38" s="1344" t="s">
        <v>2093</v>
      </c>
    </row>
    <row r="39" spans="9:9" ht="24" customHeight="1">
      <c r="I39" s="1344" t="s">
        <v>2257</v>
      </c>
    </row>
    <row r="40" spans="9:9" ht="24" customHeight="1">
      <c r="I40" s="1344" t="s">
        <v>2258</v>
      </c>
    </row>
    <row r="41" spans="9:9" ht="24" customHeight="1">
      <c r="I41" s="1344" t="s">
        <v>2259</v>
      </c>
    </row>
    <row r="42" spans="9:9" ht="24" customHeight="1">
      <c r="I42" s="1344" t="s">
        <v>1027</v>
      </c>
    </row>
    <row r="43" spans="9:9" ht="24" customHeight="1">
      <c r="I43" s="1344" t="s">
        <v>1028</v>
      </c>
    </row>
  </sheetData>
  <mergeCells count="16">
    <mergeCell ref="A30:H30"/>
    <mergeCell ref="G2:H2"/>
    <mergeCell ref="E8:H8"/>
    <mergeCell ref="D18:E18"/>
    <mergeCell ref="B20:C20"/>
    <mergeCell ref="L18:M18"/>
    <mergeCell ref="J20:K20"/>
    <mergeCell ref="A11:H11"/>
    <mergeCell ref="I11:P11"/>
    <mergeCell ref="O2:P2"/>
    <mergeCell ref="G3:H3"/>
    <mergeCell ref="O3:P3"/>
    <mergeCell ref="E6:H6"/>
    <mergeCell ref="E7:H7"/>
    <mergeCell ref="A13:B13"/>
    <mergeCell ref="C13:H13"/>
  </mergeCells>
  <phoneticPr fontId="2"/>
  <dataValidations count="2">
    <dataValidation type="list" allowBlank="1" showInputMessage="1" showErrorMessage="1" sqref="I4">
      <formula1>$I$42:$I$43</formula1>
    </dataValidation>
    <dataValidation type="list" allowBlank="1" showInputMessage="1" showErrorMessage="1" sqref="C13:H13">
      <formula1>$I$35:$I$41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T49"/>
  <sheetViews>
    <sheetView view="pageBreakPreview" zoomScaleNormal="95" zoomScaleSheetLayoutView="100" workbookViewId="0">
      <selection activeCell="K22" sqref="K22"/>
    </sheetView>
  </sheetViews>
  <sheetFormatPr defaultRowHeight="11.25"/>
  <cols>
    <col min="1" max="1" width="2.625" style="511" customWidth="1"/>
    <col min="2" max="9" width="4.75" style="511" customWidth="1"/>
    <col min="10" max="15" width="3.375" style="511" customWidth="1"/>
    <col min="16" max="19" width="4.75" style="511" customWidth="1"/>
    <col min="20" max="20" width="2.625" style="511" customWidth="1"/>
    <col min="21" max="16384" width="9" style="511"/>
  </cols>
  <sheetData>
    <row r="1" spans="1:20" ht="14.25" thickBot="1">
      <c r="A1" s="62" t="s">
        <v>1991</v>
      </c>
    </row>
    <row r="2" spans="1:20">
      <c r="A2" s="2752"/>
      <c r="B2" s="2753"/>
      <c r="C2" s="2753"/>
      <c r="D2" s="2753"/>
      <c r="E2" s="2753"/>
      <c r="F2" s="2753"/>
      <c r="G2" s="2753"/>
      <c r="H2" s="2753"/>
      <c r="I2" s="2753"/>
      <c r="J2" s="2753"/>
      <c r="K2" s="2753"/>
      <c r="L2" s="2753"/>
      <c r="M2" s="2753"/>
      <c r="N2" s="2753"/>
      <c r="O2" s="2753"/>
      <c r="P2" s="2753"/>
      <c r="Q2" s="2753"/>
      <c r="R2" s="2753"/>
      <c r="S2" s="2753"/>
      <c r="T2" s="2754"/>
    </row>
    <row r="3" spans="1:20" s="516" customFormat="1" ht="21">
      <c r="A3" s="512" t="s">
        <v>1646</v>
      </c>
      <c r="B3" s="513"/>
      <c r="C3" s="513"/>
      <c r="D3" s="514"/>
      <c r="E3" s="513"/>
      <c r="F3" s="513"/>
      <c r="G3" s="513"/>
      <c r="H3" s="513"/>
      <c r="I3" s="513"/>
      <c r="J3" s="513"/>
      <c r="K3" s="513"/>
      <c r="L3" s="513"/>
      <c r="M3" s="513"/>
      <c r="N3" s="513"/>
      <c r="O3" s="513"/>
      <c r="P3" s="513"/>
      <c r="Q3" s="513"/>
      <c r="R3" s="513"/>
      <c r="S3" s="513"/>
      <c r="T3" s="515"/>
    </row>
    <row r="4" spans="1:20">
      <c r="A4" s="2755"/>
      <c r="B4" s="2732"/>
      <c r="C4" s="2732"/>
      <c r="D4" s="2732"/>
      <c r="E4" s="2732"/>
      <c r="F4" s="2732"/>
      <c r="G4" s="2732"/>
      <c r="H4" s="2732"/>
      <c r="I4" s="2732"/>
      <c r="J4" s="2732"/>
      <c r="K4" s="2732"/>
      <c r="L4" s="2732"/>
      <c r="M4" s="2732"/>
      <c r="N4" s="2732"/>
      <c r="O4" s="2732"/>
      <c r="P4" s="2732"/>
      <c r="Q4" s="2732"/>
      <c r="R4" s="2732"/>
      <c r="S4" s="2732"/>
      <c r="T4" s="2756"/>
    </row>
    <row r="5" spans="1:20" ht="11.25" customHeight="1">
      <c r="A5" s="517"/>
      <c r="B5" s="518"/>
      <c r="C5" s="518"/>
      <c r="D5" s="518"/>
      <c r="E5" s="518"/>
      <c r="F5" s="518"/>
      <c r="G5" s="518"/>
      <c r="H5" s="518"/>
      <c r="I5" s="518"/>
      <c r="J5" s="518"/>
      <c r="K5" s="518"/>
      <c r="L5" s="518"/>
      <c r="M5" s="518"/>
      <c r="N5" s="518"/>
      <c r="O5" s="518"/>
      <c r="P5" s="518"/>
      <c r="Q5" s="518"/>
      <c r="R5" s="518"/>
      <c r="S5" s="518"/>
      <c r="T5" s="519"/>
    </row>
    <row r="6" spans="1:20" ht="20.100000000000001" customHeight="1">
      <c r="A6" s="520" t="s">
        <v>1647</v>
      </c>
      <c r="B6" s="521"/>
      <c r="C6" s="521"/>
      <c r="D6" s="522"/>
      <c r="E6" s="521" t="s">
        <v>1648</v>
      </c>
      <c r="F6" s="521"/>
      <c r="G6" s="521"/>
      <c r="H6" s="521"/>
      <c r="I6" s="522"/>
      <c r="J6" s="518"/>
      <c r="K6" s="518"/>
      <c r="L6" s="518"/>
      <c r="M6" s="518"/>
      <c r="N6" s="518"/>
      <c r="O6" s="518"/>
      <c r="P6" s="518"/>
      <c r="Q6" s="518"/>
      <c r="R6" s="518"/>
      <c r="S6" s="518"/>
      <c r="T6" s="519"/>
    </row>
    <row r="7" spans="1:20" ht="13.5" customHeight="1">
      <c r="A7" s="517"/>
      <c r="B7" s="518"/>
      <c r="C7" s="518"/>
      <c r="D7" s="518"/>
      <c r="E7" s="518"/>
      <c r="F7" s="518"/>
      <c r="G7" s="518"/>
      <c r="H7" s="518"/>
      <c r="I7" s="518"/>
      <c r="J7" s="518"/>
      <c r="K7" s="518"/>
      <c r="L7" s="518"/>
      <c r="M7" s="518"/>
      <c r="N7" s="518"/>
      <c r="O7" s="518"/>
      <c r="P7" s="518"/>
      <c r="Q7" s="518"/>
      <c r="R7" s="518"/>
      <c r="S7" s="518"/>
      <c r="T7" s="523" t="s">
        <v>1649</v>
      </c>
    </row>
    <row r="8" spans="1:20">
      <c r="A8" s="517"/>
      <c r="B8" s="518"/>
      <c r="C8" s="518"/>
      <c r="D8" s="518"/>
      <c r="E8" s="518"/>
      <c r="F8" s="518"/>
      <c r="G8" s="518"/>
      <c r="H8" s="518"/>
      <c r="I8" s="518"/>
      <c r="J8" s="518"/>
      <c r="K8" s="518"/>
      <c r="L8" s="518"/>
      <c r="M8" s="518"/>
      <c r="N8" s="518"/>
      <c r="O8" s="518"/>
      <c r="P8" s="518"/>
      <c r="Q8" s="518"/>
      <c r="R8" s="2757" t="s">
        <v>1650</v>
      </c>
      <c r="S8" s="2757"/>
      <c r="T8" s="519"/>
    </row>
    <row r="9" spans="1:20" ht="30" customHeight="1">
      <c r="A9" s="2755"/>
      <c r="B9" s="2758"/>
      <c r="C9" s="2758"/>
      <c r="D9" s="2758"/>
      <c r="E9" s="2758"/>
      <c r="F9" s="2758"/>
      <c r="G9" s="2758"/>
      <c r="H9" s="2758"/>
      <c r="I9" s="2758"/>
      <c r="J9" s="2758"/>
      <c r="K9" s="2758"/>
      <c r="L9" s="2758"/>
      <c r="M9" s="2758"/>
      <c r="N9" s="2758"/>
      <c r="O9" s="2758"/>
      <c r="P9" s="2758"/>
      <c r="Q9" s="2758"/>
      <c r="R9" s="2733"/>
      <c r="S9" s="2733"/>
      <c r="T9" s="519"/>
    </row>
    <row r="10" spans="1:20" ht="44.25" customHeight="1">
      <c r="A10" s="2755"/>
      <c r="B10" s="2751"/>
      <c r="C10" s="2751"/>
      <c r="D10" s="2751"/>
      <c r="E10" s="2751"/>
      <c r="F10" s="2751"/>
      <c r="G10" s="2751"/>
      <c r="H10" s="2751"/>
      <c r="I10" s="2751"/>
      <c r="J10" s="2751"/>
      <c r="K10" s="2751"/>
      <c r="L10" s="2751"/>
      <c r="M10" s="2751"/>
      <c r="N10" s="2751"/>
      <c r="O10" s="2751"/>
      <c r="P10" s="2751"/>
      <c r="Q10" s="2751"/>
      <c r="R10" s="2733"/>
      <c r="S10" s="2733"/>
      <c r="T10" s="519"/>
    </row>
    <row r="11" spans="1:20" ht="30" customHeight="1">
      <c r="A11" s="2755"/>
      <c r="B11" s="2751"/>
      <c r="C11" s="2751"/>
      <c r="D11" s="2751"/>
      <c r="E11" s="2751"/>
      <c r="F11" s="2751"/>
      <c r="G11" s="2751"/>
      <c r="H11" s="2751"/>
      <c r="I11" s="2751"/>
      <c r="J11" s="2751"/>
      <c r="K11" s="2751"/>
      <c r="L11" s="2751"/>
      <c r="M11" s="2751"/>
      <c r="N11" s="2751"/>
      <c r="O11" s="2751"/>
      <c r="P11" s="2751"/>
      <c r="Q11" s="2751"/>
      <c r="R11" s="2733"/>
      <c r="S11" s="2733"/>
      <c r="T11" s="519"/>
    </row>
    <row r="12" spans="1:20" ht="44.25" customHeight="1">
      <c r="A12" s="2755"/>
      <c r="B12" s="2751"/>
      <c r="C12" s="2751"/>
      <c r="D12" s="2751"/>
      <c r="E12" s="2751"/>
      <c r="F12" s="2751"/>
      <c r="G12" s="2751"/>
      <c r="H12" s="2751"/>
      <c r="I12" s="2751"/>
      <c r="J12" s="2751"/>
      <c r="K12" s="2751"/>
      <c r="L12" s="2751"/>
      <c r="M12" s="2751"/>
      <c r="N12" s="2751"/>
      <c r="O12" s="2751"/>
      <c r="P12" s="2751"/>
      <c r="Q12" s="2751"/>
      <c r="R12" s="2733"/>
      <c r="S12" s="2733"/>
      <c r="T12" s="519"/>
    </row>
    <row r="13" spans="1:20">
      <c r="A13" s="2755"/>
      <c r="B13" s="2732"/>
      <c r="C13" s="2732"/>
      <c r="D13" s="2732"/>
      <c r="E13" s="2732"/>
      <c r="F13" s="2732"/>
      <c r="G13" s="2732"/>
      <c r="H13" s="2732"/>
      <c r="I13" s="2732"/>
      <c r="J13" s="2732"/>
      <c r="K13" s="2732"/>
      <c r="L13" s="2732"/>
      <c r="M13" s="2732"/>
      <c r="N13" s="2732"/>
      <c r="O13" s="2732"/>
      <c r="P13" s="2732"/>
      <c r="Q13" s="2732"/>
      <c r="R13" s="720"/>
      <c r="S13" s="720"/>
      <c r="T13" s="519"/>
    </row>
    <row r="14" spans="1:20" ht="20.100000000000001" customHeight="1">
      <c r="A14" s="520" t="s">
        <v>1651</v>
      </c>
      <c r="B14" s="521"/>
      <c r="C14" s="522"/>
      <c r="D14" s="524"/>
      <c r="E14" s="524"/>
      <c r="F14" s="524"/>
      <c r="G14" s="524"/>
      <c r="H14" s="524"/>
      <c r="I14" s="524"/>
      <c r="J14" s="524"/>
      <c r="K14" s="524"/>
      <c r="L14" s="524"/>
      <c r="M14" s="524"/>
      <c r="N14" s="524"/>
      <c r="O14" s="525"/>
      <c r="P14" s="2733" t="s">
        <v>1652</v>
      </c>
      <c r="Q14" s="2733"/>
      <c r="R14" s="526"/>
      <c r="S14" s="524"/>
      <c r="T14" s="527"/>
    </row>
    <row r="15" spans="1:20" ht="20.100000000000001" customHeight="1">
      <c r="A15" s="520" t="s">
        <v>1653</v>
      </c>
      <c r="B15" s="522"/>
      <c r="C15" s="528"/>
      <c r="D15" s="524"/>
      <c r="E15" s="524"/>
      <c r="F15" s="524"/>
      <c r="G15" s="524"/>
      <c r="H15" s="524"/>
      <c r="I15" s="524"/>
      <c r="J15" s="524"/>
      <c r="K15" s="524"/>
      <c r="L15" s="524"/>
      <c r="M15" s="524"/>
      <c r="N15" s="524"/>
      <c r="O15" s="525" t="s">
        <v>1654</v>
      </c>
      <c r="P15" s="2733" t="s">
        <v>1655</v>
      </c>
      <c r="Q15" s="2733"/>
      <c r="R15" s="526"/>
      <c r="S15" s="524"/>
      <c r="T15" s="527"/>
    </row>
    <row r="16" spans="1:20" ht="20.100000000000001" customHeight="1">
      <c r="A16" s="520" t="s">
        <v>1656</v>
      </c>
      <c r="B16" s="521"/>
      <c r="C16" s="522"/>
      <c r="D16" s="524"/>
      <c r="E16" s="524"/>
      <c r="F16" s="524"/>
      <c r="G16" s="524"/>
      <c r="H16" s="524"/>
      <c r="I16" s="524"/>
      <c r="J16" s="524"/>
      <c r="K16" s="524"/>
      <c r="L16" s="524"/>
      <c r="M16" s="524"/>
      <c r="N16" s="524"/>
      <c r="O16" s="524"/>
      <c r="P16" s="524"/>
      <c r="Q16" s="524"/>
      <c r="R16" s="524"/>
      <c r="S16" s="524"/>
      <c r="T16" s="527"/>
    </row>
    <row r="17" spans="1:20" ht="20.100000000000001" customHeight="1">
      <c r="A17" s="520" t="s">
        <v>1116</v>
      </c>
      <c r="B17" s="521"/>
      <c r="C17" s="522"/>
      <c r="D17" s="2734" t="s">
        <v>1823</v>
      </c>
      <c r="E17" s="2735"/>
      <c r="F17" s="2735"/>
      <c r="G17" s="2735"/>
      <c r="H17" s="2735"/>
      <c r="I17" s="2735"/>
      <c r="J17" s="2735"/>
      <c r="K17" s="2735"/>
      <c r="L17" s="2735"/>
      <c r="M17" s="2735"/>
      <c r="N17" s="2735"/>
      <c r="O17" s="2735"/>
      <c r="P17" s="2735"/>
      <c r="Q17" s="2735"/>
      <c r="R17" s="2735"/>
      <c r="S17" s="2735"/>
      <c r="T17" s="2736"/>
    </row>
    <row r="18" spans="1:20">
      <c r="A18" s="529"/>
      <c r="B18" s="530"/>
      <c r="C18" s="531"/>
      <c r="D18" s="532"/>
      <c r="E18" s="2737"/>
      <c r="F18" s="2737"/>
      <c r="G18" s="2737"/>
      <c r="H18" s="533" t="s">
        <v>703</v>
      </c>
      <c r="I18" s="534"/>
      <c r="J18" s="534"/>
      <c r="K18" s="534"/>
      <c r="L18" s="2738"/>
      <c r="M18" s="2739"/>
      <c r="N18" s="2740"/>
      <c r="O18" s="2738"/>
      <c r="P18" s="2739"/>
      <c r="Q18" s="2739"/>
      <c r="R18" s="2739"/>
      <c r="S18" s="2739"/>
      <c r="T18" s="2747"/>
    </row>
    <row r="19" spans="1:20">
      <c r="A19" s="535" t="s">
        <v>1657</v>
      </c>
      <c r="B19" s="536"/>
      <c r="C19" s="537"/>
      <c r="D19" s="538"/>
      <c r="E19" s="538"/>
      <c r="F19" s="538"/>
      <c r="G19" s="538"/>
      <c r="H19" s="538"/>
      <c r="I19" s="538"/>
      <c r="J19" s="538"/>
      <c r="K19" s="538"/>
      <c r="L19" s="2741"/>
      <c r="M19" s="2742"/>
      <c r="N19" s="2743"/>
      <c r="O19" s="2741"/>
      <c r="P19" s="2742"/>
      <c r="Q19" s="2742"/>
      <c r="R19" s="2742"/>
      <c r="S19" s="2742"/>
      <c r="T19" s="2748"/>
    </row>
    <row r="20" spans="1:20">
      <c r="A20" s="539"/>
      <c r="B20" s="540"/>
      <c r="C20" s="541"/>
      <c r="D20" s="542"/>
      <c r="E20" s="2750"/>
      <c r="F20" s="2750"/>
      <c r="G20" s="2750"/>
      <c r="H20" s="543" t="s">
        <v>704</v>
      </c>
      <c r="I20" s="544"/>
      <c r="J20" s="544"/>
      <c r="K20" s="544"/>
      <c r="L20" s="2744"/>
      <c r="M20" s="2745"/>
      <c r="N20" s="2746"/>
      <c r="O20" s="2744"/>
      <c r="P20" s="2745"/>
      <c r="Q20" s="2745"/>
      <c r="R20" s="2745"/>
      <c r="S20" s="2745"/>
      <c r="T20" s="2749"/>
    </row>
    <row r="21" spans="1:20" ht="20.100000000000001" customHeight="1">
      <c r="A21" s="520" t="s">
        <v>1658</v>
      </c>
      <c r="B21" s="521"/>
      <c r="C21" s="522"/>
      <c r="D21" s="2724"/>
      <c r="E21" s="2725"/>
      <c r="F21" s="2725"/>
      <c r="G21" s="2725"/>
      <c r="H21" s="2725"/>
      <c r="I21" s="2725"/>
      <c r="J21" s="2725"/>
      <c r="K21" s="2725"/>
      <c r="L21" s="2725"/>
      <c r="M21" s="2725"/>
      <c r="N21" s="2725"/>
      <c r="O21" s="2725"/>
      <c r="P21" s="2725"/>
      <c r="Q21" s="2725"/>
      <c r="R21" s="2725"/>
      <c r="S21" s="2725"/>
      <c r="T21" s="2726"/>
    </row>
    <row r="22" spans="1:20" ht="20.100000000000001" customHeight="1">
      <c r="A22" s="2727" t="s">
        <v>1659</v>
      </c>
      <c r="B22" s="545" t="s">
        <v>1660</v>
      </c>
      <c r="C22" s="530"/>
      <c r="D22" s="531"/>
      <c r="E22" s="530" t="s">
        <v>1661</v>
      </c>
      <c r="F22" s="530"/>
      <c r="G22" s="545" t="s">
        <v>1662</v>
      </c>
      <c r="H22" s="531"/>
      <c r="I22" s="530" t="s">
        <v>1663</v>
      </c>
      <c r="J22" s="530"/>
      <c r="K22" s="530"/>
      <c r="L22" s="545" t="s">
        <v>1664</v>
      </c>
      <c r="M22" s="530"/>
      <c r="N22" s="531"/>
      <c r="O22" s="530" t="s">
        <v>1665</v>
      </c>
      <c r="P22" s="530"/>
      <c r="Q22" s="530"/>
      <c r="R22" s="530"/>
      <c r="S22" s="530"/>
      <c r="T22" s="546"/>
    </row>
    <row r="23" spans="1:20" ht="20.100000000000001" customHeight="1">
      <c r="A23" s="2728"/>
      <c r="B23" s="547"/>
      <c r="C23" s="548"/>
      <c r="D23" s="549"/>
      <c r="E23" s="548"/>
      <c r="F23" s="548"/>
      <c r="G23" s="547"/>
      <c r="H23" s="549"/>
      <c r="I23" s="548"/>
      <c r="J23" s="548"/>
      <c r="K23" s="548"/>
      <c r="L23" s="547"/>
      <c r="M23" s="548"/>
      <c r="N23" s="549"/>
      <c r="O23" s="548"/>
      <c r="P23" s="548"/>
      <c r="Q23" s="548"/>
      <c r="R23" s="548"/>
      <c r="S23" s="548"/>
      <c r="T23" s="550"/>
    </row>
    <row r="24" spans="1:20" ht="20.100000000000001" customHeight="1">
      <c r="A24" s="2728"/>
      <c r="B24" s="526"/>
      <c r="C24" s="524"/>
      <c r="D24" s="551"/>
      <c r="E24" s="524"/>
      <c r="F24" s="524"/>
      <c r="G24" s="526"/>
      <c r="H24" s="551"/>
      <c r="I24" s="524"/>
      <c r="J24" s="524"/>
      <c r="K24" s="524"/>
      <c r="L24" s="526"/>
      <c r="M24" s="524"/>
      <c r="N24" s="551"/>
      <c r="O24" s="524"/>
      <c r="P24" s="524"/>
      <c r="Q24" s="524"/>
      <c r="R24" s="524"/>
      <c r="S24" s="524"/>
      <c r="T24" s="527"/>
    </row>
    <row r="25" spans="1:20" ht="20.100000000000001" customHeight="1">
      <c r="A25" s="2729"/>
      <c r="B25" s="526"/>
      <c r="C25" s="524"/>
      <c r="D25" s="551"/>
      <c r="E25" s="524"/>
      <c r="F25" s="524"/>
      <c r="G25" s="526"/>
      <c r="H25" s="551"/>
      <c r="I25" s="524"/>
      <c r="J25" s="524"/>
      <c r="K25" s="524"/>
      <c r="L25" s="526"/>
      <c r="M25" s="524"/>
      <c r="N25" s="551"/>
      <c r="O25" s="524"/>
      <c r="P25" s="524"/>
      <c r="Q25" s="524"/>
      <c r="R25" s="524"/>
      <c r="S25" s="524"/>
      <c r="T25" s="527"/>
    </row>
    <row r="26" spans="1:20" ht="13.5" customHeight="1">
      <c r="A26" s="2727" t="s">
        <v>1666</v>
      </c>
      <c r="B26" s="552" t="s">
        <v>1667</v>
      </c>
      <c r="C26" s="553"/>
      <c r="D26" s="553"/>
      <c r="E26" s="553"/>
      <c r="F26" s="553"/>
      <c r="G26" s="553"/>
      <c r="H26" s="553"/>
      <c r="I26" s="553"/>
      <c r="J26" s="553"/>
      <c r="K26" s="553"/>
      <c r="L26" s="553"/>
      <c r="M26" s="553"/>
      <c r="N26" s="553"/>
      <c r="O26" s="553"/>
      <c r="P26" s="553"/>
      <c r="Q26" s="553"/>
      <c r="R26" s="553"/>
      <c r="S26" s="553"/>
      <c r="T26" s="554"/>
    </row>
    <row r="27" spans="1:20">
      <c r="A27" s="2728"/>
      <c r="B27" s="555"/>
      <c r="C27" s="518"/>
      <c r="D27" s="518"/>
      <c r="E27" s="518"/>
      <c r="F27" s="518"/>
      <c r="G27" s="518"/>
      <c r="H27" s="518"/>
      <c r="I27" s="518"/>
      <c r="J27" s="518"/>
      <c r="K27" s="518"/>
      <c r="L27" s="518"/>
      <c r="M27" s="518"/>
      <c r="N27" s="518"/>
      <c r="O27" s="518"/>
      <c r="P27" s="518"/>
      <c r="Q27" s="518"/>
      <c r="R27" s="518"/>
      <c r="S27" s="518"/>
      <c r="T27" s="519"/>
    </row>
    <row r="28" spans="1:20">
      <c r="A28" s="2728"/>
      <c r="B28" s="555"/>
      <c r="C28" s="518"/>
      <c r="D28" s="518"/>
      <c r="E28" s="518"/>
      <c r="F28" s="518"/>
      <c r="G28" s="518"/>
      <c r="H28" s="518"/>
      <c r="I28" s="518"/>
      <c r="J28" s="518"/>
      <c r="K28" s="518"/>
      <c r="L28" s="518"/>
      <c r="M28" s="518"/>
      <c r="N28" s="518"/>
      <c r="O28" s="518"/>
      <c r="P28" s="518"/>
      <c r="Q28" s="518"/>
      <c r="R28" s="518"/>
      <c r="S28" s="518"/>
      <c r="T28" s="519"/>
    </row>
    <row r="29" spans="1:20">
      <c r="A29" s="2728"/>
      <c r="B29" s="555"/>
      <c r="C29" s="518"/>
      <c r="D29" s="518"/>
      <c r="E29" s="518"/>
      <c r="F29" s="518"/>
      <c r="G29" s="518"/>
      <c r="H29" s="518"/>
      <c r="I29" s="518"/>
      <c r="J29" s="518"/>
      <c r="K29" s="518"/>
      <c r="L29" s="518"/>
      <c r="M29" s="518"/>
      <c r="N29" s="518"/>
      <c r="O29" s="518"/>
      <c r="P29" s="518"/>
      <c r="Q29" s="518"/>
      <c r="R29" s="518"/>
      <c r="S29" s="518"/>
      <c r="T29" s="519"/>
    </row>
    <row r="30" spans="1:20">
      <c r="A30" s="2728"/>
      <c r="B30" s="555"/>
      <c r="C30" s="518"/>
      <c r="D30" s="518"/>
      <c r="E30" s="518"/>
      <c r="F30" s="518"/>
      <c r="G30" s="518"/>
      <c r="H30" s="518"/>
      <c r="I30" s="518"/>
      <c r="J30" s="518"/>
      <c r="K30" s="518"/>
      <c r="L30" s="518"/>
      <c r="M30" s="518"/>
      <c r="N30" s="518"/>
      <c r="O30" s="518"/>
      <c r="P30" s="518"/>
      <c r="Q30" s="518"/>
      <c r="R30" s="518"/>
      <c r="S30" s="518"/>
      <c r="T30" s="519"/>
    </row>
    <row r="31" spans="1:20">
      <c r="A31" s="2728"/>
      <c r="B31" s="555"/>
      <c r="C31" s="518"/>
      <c r="D31" s="518"/>
      <c r="E31" s="518"/>
      <c r="F31" s="518"/>
      <c r="G31" s="518"/>
      <c r="H31" s="518"/>
      <c r="I31" s="518"/>
      <c r="J31" s="518"/>
      <c r="K31" s="518"/>
      <c r="L31" s="518"/>
      <c r="M31" s="518"/>
      <c r="N31" s="518"/>
      <c r="O31" s="518"/>
      <c r="P31" s="518"/>
      <c r="Q31" s="518"/>
      <c r="R31" s="518"/>
      <c r="S31" s="518"/>
      <c r="T31" s="519"/>
    </row>
    <row r="32" spans="1:20">
      <c r="A32" s="2728"/>
      <c r="B32" s="555"/>
      <c r="C32" s="518"/>
      <c r="D32" s="518"/>
      <c r="E32" s="518"/>
      <c r="F32" s="518"/>
      <c r="G32" s="518"/>
      <c r="H32" s="518"/>
      <c r="I32" s="518"/>
      <c r="J32" s="518"/>
      <c r="K32" s="518"/>
      <c r="L32" s="518"/>
      <c r="M32" s="518"/>
      <c r="N32" s="518"/>
      <c r="O32" s="518"/>
      <c r="P32" s="518"/>
      <c r="Q32" s="518"/>
      <c r="R32" s="518"/>
      <c r="S32" s="518"/>
      <c r="T32" s="519"/>
    </row>
    <row r="33" spans="1:20">
      <c r="A33" s="2728"/>
      <c r="B33" s="555"/>
      <c r="C33" s="518"/>
      <c r="D33" s="518"/>
      <c r="E33" s="518"/>
      <c r="F33" s="518"/>
      <c r="G33" s="518"/>
      <c r="H33" s="518"/>
      <c r="I33" s="518"/>
      <c r="J33" s="518"/>
      <c r="K33" s="518"/>
      <c r="L33" s="518"/>
      <c r="M33" s="518"/>
      <c r="N33" s="518"/>
      <c r="O33" s="518"/>
      <c r="P33" s="518"/>
      <c r="Q33" s="518"/>
      <c r="R33" s="518"/>
      <c r="S33" s="518"/>
      <c r="T33" s="519"/>
    </row>
    <row r="34" spans="1:20">
      <c r="A34" s="2728"/>
      <c r="B34" s="555"/>
      <c r="C34" s="518"/>
      <c r="D34" s="518"/>
      <c r="E34" s="518"/>
      <c r="F34" s="518"/>
      <c r="G34" s="518"/>
      <c r="H34" s="518"/>
      <c r="I34" s="518"/>
      <c r="J34" s="518"/>
      <c r="K34" s="518"/>
      <c r="L34" s="518"/>
      <c r="M34" s="518"/>
      <c r="N34" s="518"/>
      <c r="O34" s="518"/>
      <c r="P34" s="518"/>
      <c r="Q34" s="518"/>
      <c r="R34" s="518"/>
      <c r="S34" s="518"/>
      <c r="T34" s="519"/>
    </row>
    <row r="35" spans="1:20">
      <c r="A35" s="2728"/>
      <c r="B35" s="555"/>
      <c r="C35" s="518"/>
      <c r="D35" s="518"/>
      <c r="E35" s="518"/>
      <c r="F35" s="518"/>
      <c r="G35" s="518"/>
      <c r="H35" s="518"/>
      <c r="I35" s="518"/>
      <c r="J35" s="518"/>
      <c r="K35" s="518"/>
      <c r="L35" s="518"/>
      <c r="M35" s="518"/>
      <c r="N35" s="518"/>
      <c r="O35" s="518"/>
      <c r="P35" s="518"/>
      <c r="Q35" s="518"/>
      <c r="R35" s="518"/>
      <c r="S35" s="518"/>
      <c r="T35" s="519"/>
    </row>
    <row r="36" spans="1:20">
      <c r="A36" s="2728"/>
      <c r="B36" s="555"/>
      <c r="C36" s="518"/>
      <c r="D36" s="518"/>
      <c r="E36" s="518"/>
      <c r="F36" s="518"/>
      <c r="G36" s="518"/>
      <c r="H36" s="518"/>
      <c r="I36" s="518"/>
      <c r="J36" s="518"/>
      <c r="K36" s="518"/>
      <c r="L36" s="518"/>
      <c r="M36" s="518"/>
      <c r="N36" s="518"/>
      <c r="O36" s="518"/>
      <c r="P36" s="518"/>
      <c r="Q36" s="518"/>
      <c r="R36" s="518"/>
      <c r="S36" s="518"/>
      <c r="T36" s="519"/>
    </row>
    <row r="37" spans="1:20">
      <c r="A37" s="2729"/>
      <c r="B37" s="556"/>
      <c r="C37" s="557"/>
      <c r="D37" s="557"/>
      <c r="E37" s="557"/>
      <c r="F37" s="557"/>
      <c r="G37" s="557"/>
      <c r="H37" s="557"/>
      <c r="I37" s="557"/>
      <c r="J37" s="557"/>
      <c r="K37" s="557"/>
      <c r="L37" s="557"/>
      <c r="M37" s="557"/>
      <c r="N37" s="557"/>
      <c r="O37" s="557"/>
      <c r="P37" s="557"/>
      <c r="Q37" s="557"/>
      <c r="R37" s="557"/>
      <c r="S37" s="557"/>
      <c r="T37" s="558"/>
    </row>
    <row r="38" spans="1:20">
      <c r="A38" s="2727" t="s">
        <v>1668</v>
      </c>
      <c r="B38" s="552"/>
      <c r="C38" s="553"/>
      <c r="D38" s="553"/>
      <c r="E38" s="553"/>
      <c r="F38" s="553"/>
      <c r="G38" s="553"/>
      <c r="H38" s="553"/>
      <c r="I38" s="553"/>
      <c r="J38" s="553"/>
      <c r="K38" s="553"/>
      <c r="L38" s="553"/>
      <c r="M38" s="553"/>
      <c r="N38" s="553"/>
      <c r="O38" s="553"/>
      <c r="P38" s="553"/>
      <c r="Q38" s="553"/>
      <c r="R38" s="553"/>
      <c r="S38" s="553"/>
      <c r="T38" s="554"/>
    </row>
    <row r="39" spans="1:20" ht="13.5" customHeight="1">
      <c r="A39" s="2728"/>
      <c r="B39" s="555" t="s">
        <v>1669</v>
      </c>
      <c r="C39" s="518"/>
      <c r="D39" s="518"/>
      <c r="E39" s="518"/>
      <c r="F39" s="518"/>
      <c r="G39" s="518"/>
      <c r="H39" s="518"/>
      <c r="I39" s="518"/>
      <c r="J39" s="518"/>
      <c r="K39" s="518"/>
      <c r="L39" s="518"/>
      <c r="M39" s="518"/>
      <c r="N39" s="518"/>
      <c r="O39" s="518"/>
      <c r="P39" s="518"/>
      <c r="Q39" s="518"/>
      <c r="R39" s="518"/>
      <c r="S39" s="518"/>
      <c r="T39" s="519"/>
    </row>
    <row r="40" spans="1:20" ht="13.5" customHeight="1">
      <c r="A40" s="2728"/>
      <c r="B40" s="555" t="s">
        <v>1670</v>
      </c>
      <c r="C40" s="518"/>
      <c r="D40" s="518"/>
      <c r="E40" s="518"/>
      <c r="F40" s="518"/>
      <c r="G40" s="518"/>
      <c r="H40" s="518"/>
      <c r="I40" s="518"/>
      <c r="J40" s="518"/>
      <c r="K40" s="518"/>
      <c r="L40" s="518"/>
      <c r="M40" s="518"/>
      <c r="N40" s="518"/>
      <c r="O40" s="518"/>
      <c r="P40" s="518"/>
      <c r="Q40" s="518"/>
      <c r="R40" s="518"/>
      <c r="S40" s="518"/>
      <c r="T40" s="519"/>
    </row>
    <row r="41" spans="1:20" ht="13.5" customHeight="1">
      <c r="A41" s="2728"/>
      <c r="B41" s="555" t="s">
        <v>1671</v>
      </c>
      <c r="C41" s="518"/>
      <c r="D41" s="518"/>
      <c r="E41" s="518"/>
      <c r="F41" s="518"/>
      <c r="G41" s="518"/>
      <c r="H41" s="518"/>
      <c r="I41" s="518"/>
      <c r="J41" s="518"/>
      <c r="K41" s="518"/>
      <c r="L41" s="518"/>
      <c r="M41" s="518"/>
      <c r="N41" s="518"/>
      <c r="O41" s="518"/>
      <c r="P41" s="518"/>
      <c r="Q41" s="518"/>
      <c r="R41" s="518"/>
      <c r="S41" s="518"/>
      <c r="T41" s="519"/>
    </row>
    <row r="42" spans="1:20" ht="13.5" customHeight="1">
      <c r="A42" s="2728"/>
      <c r="B42" s="555" t="s">
        <v>1672</v>
      </c>
      <c r="C42" s="518"/>
      <c r="D42" s="518"/>
      <c r="E42" s="518"/>
      <c r="F42" s="518"/>
      <c r="G42" s="518"/>
      <c r="H42" s="518"/>
      <c r="I42" s="518"/>
      <c r="J42" s="518"/>
      <c r="K42" s="518"/>
      <c r="L42" s="518"/>
      <c r="M42" s="518"/>
      <c r="N42" s="518"/>
      <c r="O42" s="518"/>
      <c r="P42" s="518"/>
      <c r="Q42" s="518"/>
      <c r="R42" s="518"/>
      <c r="S42" s="518"/>
      <c r="T42" s="519"/>
    </row>
    <row r="43" spans="1:20" ht="13.5" customHeight="1">
      <c r="A43" s="2728"/>
      <c r="B43" s="555" t="s">
        <v>1673</v>
      </c>
      <c r="C43" s="518"/>
      <c r="D43" s="518"/>
      <c r="E43" s="518"/>
      <c r="F43" s="518"/>
      <c r="G43" s="518"/>
      <c r="H43" s="518"/>
      <c r="I43" s="518"/>
      <c r="J43" s="518"/>
      <c r="K43" s="518"/>
      <c r="L43" s="518"/>
      <c r="M43" s="518"/>
      <c r="N43" s="518"/>
      <c r="O43" s="518"/>
      <c r="P43" s="518"/>
      <c r="Q43" s="518"/>
      <c r="R43" s="518"/>
      <c r="S43" s="518"/>
      <c r="T43" s="519"/>
    </row>
    <row r="44" spans="1:20" ht="13.5" customHeight="1">
      <c r="A44" s="2728"/>
      <c r="B44" s="555"/>
      <c r="C44" s="518"/>
      <c r="D44" s="518"/>
      <c r="E44" s="518"/>
      <c r="F44" s="518"/>
      <c r="G44" s="518"/>
      <c r="H44" s="518"/>
      <c r="I44" s="518"/>
      <c r="J44" s="518"/>
      <c r="K44" s="518"/>
      <c r="L44" s="518"/>
      <c r="M44" s="518"/>
      <c r="N44" s="518"/>
      <c r="O44" s="518"/>
      <c r="P44" s="518"/>
      <c r="Q44" s="518"/>
      <c r="R44" s="518"/>
      <c r="S44" s="518"/>
      <c r="T44" s="519"/>
    </row>
    <row r="45" spans="1:20" ht="13.5" customHeight="1">
      <c r="A45" s="2728"/>
      <c r="B45" s="555"/>
      <c r="C45" s="518"/>
      <c r="D45" s="518"/>
      <c r="E45" s="518"/>
      <c r="F45" s="518"/>
      <c r="G45" s="518"/>
      <c r="H45" s="518"/>
      <c r="I45" s="518"/>
      <c r="J45" s="518"/>
      <c r="K45" s="518"/>
      <c r="L45" s="518"/>
      <c r="M45" s="518"/>
      <c r="N45" s="518"/>
      <c r="O45" s="518"/>
      <c r="P45" s="518"/>
      <c r="Q45" s="518"/>
      <c r="R45" s="518"/>
      <c r="S45" s="518"/>
      <c r="T45" s="519"/>
    </row>
    <row r="46" spans="1:20" ht="14.25" customHeight="1" thickBot="1">
      <c r="A46" s="2730"/>
      <c r="B46" s="559"/>
      <c r="C46" s="560"/>
      <c r="D46" s="560"/>
      <c r="E46" s="560"/>
      <c r="F46" s="560"/>
      <c r="G46" s="560"/>
      <c r="H46" s="560"/>
      <c r="I46" s="560"/>
      <c r="J46" s="560"/>
      <c r="K46" s="560"/>
      <c r="L46" s="560"/>
      <c r="M46" s="560"/>
      <c r="N46" s="560"/>
      <c r="O46" s="560"/>
      <c r="P46" s="560"/>
      <c r="Q46" s="560"/>
      <c r="R46" s="560"/>
      <c r="S46" s="560"/>
      <c r="T46" s="561"/>
    </row>
    <row r="47" spans="1:20">
      <c r="A47" s="511" t="s">
        <v>1674</v>
      </c>
      <c r="B47" s="511" t="s">
        <v>1675</v>
      </c>
    </row>
    <row r="48" spans="1:20">
      <c r="B48" s="2731" t="s">
        <v>1676</v>
      </c>
      <c r="C48" s="2731"/>
      <c r="D48" s="2731"/>
      <c r="E48" s="2731"/>
      <c r="F48" s="2731"/>
      <c r="G48" s="2731"/>
      <c r="H48" s="2731"/>
      <c r="I48" s="2731"/>
      <c r="J48" s="2731"/>
      <c r="K48" s="2731"/>
      <c r="L48" s="2731"/>
      <c r="M48" s="2731"/>
      <c r="N48" s="2731"/>
      <c r="O48" s="2731"/>
      <c r="P48" s="2731"/>
      <c r="Q48" s="2731"/>
      <c r="R48" s="2731"/>
      <c r="S48" s="2731"/>
      <c r="T48" s="2731"/>
    </row>
    <row r="49" spans="2:20">
      <c r="B49" s="2731"/>
      <c r="C49" s="2731"/>
      <c r="D49" s="2731"/>
      <c r="E49" s="2731"/>
      <c r="F49" s="2731"/>
      <c r="G49" s="2731"/>
      <c r="H49" s="2731"/>
      <c r="I49" s="2731"/>
      <c r="J49" s="2731"/>
      <c r="K49" s="2731"/>
      <c r="L49" s="2731"/>
      <c r="M49" s="2731"/>
      <c r="N49" s="2731"/>
      <c r="O49" s="2731"/>
      <c r="P49" s="2731"/>
      <c r="Q49" s="2731"/>
      <c r="R49" s="2731"/>
      <c r="S49" s="2731"/>
      <c r="T49" s="2731"/>
    </row>
  </sheetData>
  <mergeCells count="55">
    <mergeCell ref="A2:T2"/>
    <mergeCell ref="A4:T4"/>
    <mergeCell ref="R8:S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B13:C13"/>
    <mergeCell ref="D13:E13"/>
    <mergeCell ref="F13:G13"/>
    <mergeCell ref="H13:I13"/>
    <mergeCell ref="J13:L13"/>
    <mergeCell ref="P13:Q13"/>
    <mergeCell ref="P14:Q14"/>
    <mergeCell ref="P15:Q15"/>
    <mergeCell ref="D17:T17"/>
    <mergeCell ref="E18:G18"/>
    <mergeCell ref="L18:N20"/>
    <mergeCell ref="O18:T20"/>
    <mergeCell ref="E20:G20"/>
    <mergeCell ref="M13:O13"/>
    <mergeCell ref="D21:T21"/>
    <mergeCell ref="A22:A25"/>
    <mergeCell ref="A26:A37"/>
    <mergeCell ref="A38:A46"/>
    <mergeCell ref="B48:T49"/>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1:M56"/>
  <sheetViews>
    <sheetView view="pageBreakPreview" zoomScale="115" zoomScaleNormal="100" zoomScaleSheetLayoutView="115" workbookViewId="0">
      <selection activeCell="B2" sqref="B2"/>
    </sheetView>
  </sheetViews>
  <sheetFormatPr defaultRowHeight="12"/>
  <cols>
    <col min="1" max="1" width="2.125" style="1097" customWidth="1"/>
    <col min="2" max="2" width="5.375" style="1097" customWidth="1"/>
    <col min="3" max="6" width="6.125" style="1097" customWidth="1"/>
    <col min="7" max="9" width="10.25" style="1097" customWidth="1"/>
    <col min="10" max="10" width="6.5" style="1097" customWidth="1"/>
    <col min="11" max="11" width="6" style="1097" customWidth="1"/>
    <col min="12" max="12" width="2.75" style="1097" customWidth="1"/>
    <col min="13" max="16384" width="9" style="1097"/>
  </cols>
  <sheetData>
    <row r="1" spans="2:13" ht="8.1" customHeight="1"/>
    <row r="2" spans="2:13" ht="13.5">
      <c r="B2" s="1098" t="s">
        <v>2023</v>
      </c>
    </row>
    <row r="3" spans="2:13" ht="8.1" customHeight="1" thickBot="1"/>
    <row r="4" spans="2:13" s="1099" customFormat="1" ht="13.5">
      <c r="B4" s="2761"/>
      <c r="C4" s="2762"/>
      <c r="D4" s="2762"/>
      <c r="E4" s="2762"/>
      <c r="F4" s="2762"/>
      <c r="G4" s="2762"/>
      <c r="H4" s="2762"/>
      <c r="I4" s="2762"/>
      <c r="J4" s="2762"/>
      <c r="K4" s="2763"/>
    </row>
    <row r="5" spans="2:13" s="1099" customFormat="1" ht="13.5">
      <c r="B5" s="2764"/>
      <c r="C5" s="2765"/>
      <c r="D5" s="2765"/>
      <c r="E5" s="2765"/>
      <c r="F5" s="2765"/>
      <c r="G5" s="2765"/>
      <c r="H5" s="2765"/>
      <c r="I5" s="2765"/>
      <c r="J5" s="2765"/>
      <c r="K5" s="2766"/>
    </row>
    <row r="6" spans="2:13" s="1099" customFormat="1" ht="13.5">
      <c r="B6" s="2767" t="s">
        <v>2095</v>
      </c>
      <c r="C6" s="2768"/>
      <c r="D6" s="2768"/>
      <c r="E6" s="2768"/>
      <c r="F6" s="2768"/>
      <c r="G6" s="2768"/>
      <c r="H6" s="2768"/>
      <c r="I6" s="2768"/>
      <c r="J6" s="2768"/>
      <c r="K6" s="2769"/>
    </row>
    <row r="7" spans="2:13" s="1099" customFormat="1" ht="13.5">
      <c r="B7" s="1100"/>
      <c r="C7" s="1098" t="s">
        <v>638</v>
      </c>
      <c r="K7" s="1101"/>
    </row>
    <row r="8" spans="2:13" s="1099" customFormat="1" ht="13.5">
      <c r="B8" s="1100"/>
      <c r="C8" s="2770" t="s">
        <v>2024</v>
      </c>
      <c r="D8" s="2770"/>
      <c r="E8" s="2770"/>
      <c r="K8" s="1101"/>
    </row>
    <row r="9" spans="2:13" s="1099" customFormat="1" ht="13.5">
      <c r="B9" s="1100"/>
      <c r="K9" s="1101"/>
    </row>
    <row r="10" spans="2:13" s="1099" customFormat="1" ht="13.5">
      <c r="B10" s="1100"/>
      <c r="K10" s="1101"/>
    </row>
    <row r="11" spans="2:13" s="1099" customFormat="1" ht="13.5">
      <c r="B11" s="1100"/>
      <c r="K11" s="1101"/>
    </row>
    <row r="12" spans="2:13" s="1099" customFormat="1" ht="15.75" customHeight="1">
      <c r="B12" s="1100"/>
      <c r="K12" s="1101"/>
    </row>
    <row r="13" spans="2:13" s="1099" customFormat="1" ht="13.5">
      <c r="B13" s="1100"/>
      <c r="G13" s="2771" t="s">
        <v>2025</v>
      </c>
      <c r="H13" s="2759"/>
      <c r="I13" s="2759"/>
      <c r="J13" s="2759"/>
      <c r="K13" s="2760"/>
    </row>
    <row r="14" spans="2:13" s="1099" customFormat="1" ht="13.5">
      <c r="B14" s="1100"/>
      <c r="G14" s="2759"/>
      <c r="H14" s="2759"/>
      <c r="I14" s="2759"/>
      <c r="J14" s="2759"/>
      <c r="K14" s="2760"/>
    </row>
    <row r="15" spans="2:13" s="1099" customFormat="1" ht="13.5">
      <c r="B15" s="1100"/>
      <c r="I15" s="2759" t="s">
        <v>2026</v>
      </c>
      <c r="J15" s="2759"/>
      <c r="K15" s="2760"/>
      <c r="M15" s="1102"/>
    </row>
    <row r="16" spans="2:13" s="1099" customFormat="1" ht="13.5">
      <c r="B16" s="1100"/>
      <c r="K16" s="1101"/>
    </row>
    <row r="17" spans="2:11" s="1099" customFormat="1" ht="14.1" customHeight="1">
      <c r="B17" s="1100"/>
      <c r="K17" s="1101"/>
    </row>
    <row r="18" spans="2:11" s="1099" customFormat="1" ht="13.5">
      <c r="B18" s="1100"/>
      <c r="K18" s="1101"/>
    </row>
    <row r="19" spans="2:11" s="1099" customFormat="1" ht="14.1" customHeight="1">
      <c r="B19" s="1100"/>
      <c r="C19" s="2773" t="s">
        <v>2027</v>
      </c>
      <c r="D19" s="2773"/>
      <c r="E19" s="2773"/>
      <c r="F19" s="2773"/>
      <c r="G19" s="2773"/>
      <c r="H19" s="2773"/>
      <c r="I19" s="2773"/>
      <c r="J19" s="2773"/>
      <c r="K19" s="1101"/>
    </row>
    <row r="20" spans="2:11" s="1099" customFormat="1" ht="14.1" customHeight="1">
      <c r="B20" s="1100"/>
      <c r="C20" s="2773"/>
      <c r="D20" s="2773"/>
      <c r="E20" s="2773"/>
      <c r="F20" s="2773"/>
      <c r="G20" s="2773"/>
      <c r="H20" s="2773"/>
      <c r="I20" s="2773"/>
      <c r="J20" s="2773"/>
      <c r="K20" s="1101"/>
    </row>
    <row r="21" spans="2:11" s="1099" customFormat="1" ht="14.1" customHeight="1">
      <c r="B21" s="1100"/>
      <c r="C21" s="1103"/>
      <c r="D21" s="1103"/>
      <c r="E21" s="1103"/>
      <c r="F21" s="1103"/>
      <c r="G21" s="1103"/>
      <c r="H21" s="1103"/>
      <c r="I21" s="1103"/>
      <c r="J21" s="1103"/>
      <c r="K21" s="1101"/>
    </row>
    <row r="22" spans="2:11" s="1099" customFormat="1" ht="13.5">
      <c r="B22" s="1100"/>
      <c r="C22" s="2774" t="s">
        <v>2028</v>
      </c>
      <c r="D22" s="2775"/>
      <c r="E22" s="2775"/>
      <c r="F22" s="2776"/>
      <c r="G22" s="1104"/>
      <c r="H22" s="1104"/>
      <c r="I22" s="1104"/>
      <c r="J22" s="1105"/>
      <c r="K22" s="1101"/>
    </row>
    <row r="23" spans="2:11" s="1099" customFormat="1" ht="13.5">
      <c r="B23" s="1100"/>
      <c r="C23" s="2777" t="s">
        <v>2029</v>
      </c>
      <c r="D23" s="2778"/>
      <c r="E23" s="2778"/>
      <c r="F23" s="2779"/>
      <c r="G23" s="1106"/>
      <c r="H23" s="1106"/>
      <c r="I23" s="1106"/>
      <c r="J23" s="1107"/>
      <c r="K23" s="1101"/>
    </row>
    <row r="24" spans="2:11" s="1099" customFormat="1" ht="13.5">
      <c r="B24" s="1100"/>
      <c r="C24" s="2777" t="s">
        <v>2030</v>
      </c>
      <c r="D24" s="2778"/>
      <c r="E24" s="2778"/>
      <c r="F24" s="2779"/>
      <c r="G24" s="1106"/>
      <c r="H24" s="1106"/>
      <c r="I24" s="1106"/>
      <c r="J24" s="1107"/>
      <c r="K24" s="1101"/>
    </row>
    <row r="25" spans="2:11" s="1099" customFormat="1" ht="13.5">
      <c r="B25" s="1100"/>
      <c r="C25" s="2780" t="s">
        <v>2031</v>
      </c>
      <c r="D25" s="2781"/>
      <c r="E25" s="2781"/>
      <c r="F25" s="2782"/>
      <c r="G25" s="1108"/>
      <c r="H25" s="1108"/>
      <c r="I25" s="1108"/>
      <c r="J25" s="1109"/>
      <c r="K25" s="1101"/>
    </row>
    <row r="26" spans="2:11" ht="12.95" customHeight="1">
      <c r="B26" s="1110"/>
      <c r="C26" s="1111" t="s">
        <v>2032</v>
      </c>
      <c r="K26" s="1112"/>
    </row>
    <row r="27" spans="2:11" ht="12.95" customHeight="1">
      <c r="B27" s="1110"/>
      <c r="K27" s="1112"/>
    </row>
    <row r="28" spans="2:11" ht="12.95" customHeight="1">
      <c r="B28" s="1110"/>
      <c r="K28" s="1112"/>
    </row>
    <row r="29" spans="2:11" ht="12.95" customHeight="1">
      <c r="B29" s="2783" t="s">
        <v>650</v>
      </c>
      <c r="C29" s="2770"/>
      <c r="D29" s="2770"/>
      <c r="E29" s="2770"/>
      <c r="F29" s="2770"/>
      <c r="G29" s="2770"/>
      <c r="H29" s="2770"/>
      <c r="I29" s="2770"/>
      <c r="J29" s="2770"/>
      <c r="K29" s="2784"/>
    </row>
    <row r="30" spans="2:11" ht="12.95" customHeight="1">
      <c r="B30" s="1110"/>
      <c r="K30" s="1112"/>
    </row>
    <row r="31" spans="2:11" ht="12.95" customHeight="1">
      <c r="B31" s="1110"/>
      <c r="C31" s="1111" t="s">
        <v>2033</v>
      </c>
      <c r="K31" s="1112"/>
    </row>
    <row r="32" spans="2:11" ht="12.95" customHeight="1">
      <c r="B32" s="1110"/>
      <c r="C32" s="1111" t="s">
        <v>2034</v>
      </c>
      <c r="K32" s="1112"/>
    </row>
    <row r="33" spans="2:11" ht="12.95" customHeight="1">
      <c r="B33" s="1110"/>
      <c r="C33" s="1111" t="s">
        <v>2035</v>
      </c>
      <c r="K33" s="1112"/>
    </row>
    <row r="34" spans="2:11" ht="12.95" customHeight="1">
      <c r="B34" s="1110"/>
      <c r="C34" s="1111" t="s">
        <v>2036</v>
      </c>
      <c r="K34" s="1112"/>
    </row>
    <row r="35" spans="2:11" ht="12.95" customHeight="1">
      <c r="B35" s="1110"/>
      <c r="C35" s="1111" t="s">
        <v>2037</v>
      </c>
      <c r="K35" s="1112"/>
    </row>
    <row r="36" spans="2:11" ht="12.95" customHeight="1">
      <c r="B36" s="1110"/>
      <c r="C36" s="1111" t="s">
        <v>2038</v>
      </c>
      <c r="K36" s="1112"/>
    </row>
    <row r="37" spans="2:11" ht="12.95" customHeight="1">
      <c r="B37" s="1110"/>
      <c r="C37" s="1111" t="s">
        <v>2039</v>
      </c>
      <c r="K37" s="1112"/>
    </row>
    <row r="38" spans="2:11" ht="12.95" customHeight="1">
      <c r="B38" s="1110"/>
      <c r="C38" s="1111" t="s">
        <v>2040</v>
      </c>
      <c r="K38" s="1112"/>
    </row>
    <row r="39" spans="2:11" ht="14.1" customHeight="1">
      <c r="B39" s="1110"/>
      <c r="C39" s="1111" t="s">
        <v>2041</v>
      </c>
      <c r="K39" s="1112"/>
    </row>
    <row r="40" spans="2:11" ht="12.75" customHeight="1">
      <c r="B40" s="1110"/>
      <c r="C40" s="1111" t="s">
        <v>2042</v>
      </c>
      <c r="K40" s="1112"/>
    </row>
    <row r="41" spans="2:11" ht="12.75" customHeight="1">
      <c r="B41" s="1110"/>
      <c r="C41" s="1111" t="s">
        <v>2043</v>
      </c>
      <c r="K41" s="1112"/>
    </row>
    <row r="42" spans="2:11" ht="12.75" customHeight="1">
      <c r="B42" s="1110"/>
      <c r="C42" s="1111" t="s">
        <v>2044</v>
      </c>
      <c r="K42" s="1112"/>
    </row>
    <row r="43" spans="2:11">
      <c r="B43" s="1110"/>
      <c r="C43" s="1111" t="s">
        <v>2045</v>
      </c>
      <c r="K43" s="1112"/>
    </row>
    <row r="44" spans="2:11" ht="12.75" customHeight="1">
      <c r="B44" s="1110"/>
      <c r="C44" s="1111" t="s">
        <v>2046</v>
      </c>
      <c r="K44" s="1112"/>
    </row>
    <row r="45" spans="2:11">
      <c r="B45" s="1110"/>
      <c r="C45" s="1111" t="s">
        <v>2047</v>
      </c>
      <c r="K45" s="1112"/>
    </row>
    <row r="46" spans="2:11" ht="12.75" customHeight="1">
      <c r="B46" s="1110"/>
      <c r="C46" s="1111" t="s">
        <v>2048</v>
      </c>
      <c r="K46" s="1112"/>
    </row>
    <row r="47" spans="2:11">
      <c r="B47" s="1110"/>
      <c r="C47" s="1111" t="s">
        <v>2049</v>
      </c>
      <c r="K47" s="1112"/>
    </row>
    <row r="48" spans="2:11" ht="12.75" customHeight="1">
      <c r="B48" s="1110"/>
      <c r="C48" s="1111" t="s">
        <v>2050</v>
      </c>
      <c r="K48" s="1112"/>
    </row>
    <row r="49" spans="2:11">
      <c r="B49" s="1110"/>
      <c r="C49" s="1111" t="s">
        <v>2051</v>
      </c>
      <c r="K49" s="1112"/>
    </row>
    <row r="50" spans="2:11" ht="12.75" customHeight="1">
      <c r="B50" s="1110"/>
      <c r="K50" s="1112"/>
    </row>
    <row r="51" spans="2:11" ht="12.75" thickBot="1">
      <c r="B51" s="1113"/>
      <c r="C51" s="1114"/>
      <c r="D51" s="1114"/>
      <c r="E51" s="1114"/>
      <c r="F51" s="1114"/>
      <c r="G51" s="1114"/>
      <c r="H51" s="1114"/>
      <c r="I51" s="1114"/>
      <c r="J51" s="1114"/>
      <c r="K51" s="1115"/>
    </row>
    <row r="52" spans="2:11" ht="11.25" customHeight="1"/>
    <row r="53" spans="2:11" ht="12.75" customHeight="1">
      <c r="B53" s="2772" t="s">
        <v>2052</v>
      </c>
      <c r="C53" s="2772"/>
      <c r="D53" s="2772"/>
      <c r="E53" s="2772"/>
    </row>
    <row r="54" spans="2:11">
      <c r="B54" s="2772" t="s">
        <v>2053</v>
      </c>
      <c r="C54" s="2772"/>
      <c r="D54" s="2772"/>
      <c r="E54" s="2772"/>
      <c r="F54" s="2772"/>
      <c r="G54" s="2772"/>
      <c r="H54" s="2772"/>
      <c r="I54" s="2772"/>
    </row>
    <row r="55" spans="2:11">
      <c r="B55" s="2772" t="s">
        <v>2054</v>
      </c>
      <c r="C55" s="2772"/>
      <c r="D55" s="2772"/>
      <c r="E55" s="2772"/>
      <c r="F55" s="2772"/>
      <c r="G55" s="2772"/>
      <c r="H55" s="2772"/>
    </row>
    <row r="56" spans="2:11">
      <c r="B56" s="2772" t="s">
        <v>2055</v>
      </c>
      <c r="C56" s="2772"/>
      <c r="D56" s="2772"/>
      <c r="E56" s="2772"/>
      <c r="F56" s="2772"/>
      <c r="G56" s="2772"/>
    </row>
  </sheetData>
  <mergeCells count="16">
    <mergeCell ref="B53:E53"/>
    <mergeCell ref="B54:I54"/>
    <mergeCell ref="B55:H55"/>
    <mergeCell ref="B56:G56"/>
    <mergeCell ref="C19:J20"/>
    <mergeCell ref="C22:F22"/>
    <mergeCell ref="C23:F23"/>
    <mergeCell ref="C24:F24"/>
    <mergeCell ref="C25:F25"/>
    <mergeCell ref="B29:K29"/>
    <mergeCell ref="I15:K15"/>
    <mergeCell ref="B4:K4"/>
    <mergeCell ref="B5:K5"/>
    <mergeCell ref="B6:K6"/>
    <mergeCell ref="C8:E8"/>
    <mergeCell ref="G13:K14"/>
  </mergeCells>
  <phoneticPr fontId="2"/>
  <pageMargins left="0.7" right="0.7" top="0.75" bottom="0.75" header="0.3" footer="0.3"/>
  <pageSetup paperSize="9"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00B0F0"/>
    <pageSetUpPr fitToPage="1"/>
  </sheetPr>
  <dimension ref="A1:G45"/>
  <sheetViews>
    <sheetView showGridLines="0" view="pageBreakPreview" zoomScaleNormal="100" zoomScaleSheetLayoutView="100" workbookViewId="0">
      <selection activeCell="A7" sqref="A7"/>
    </sheetView>
  </sheetViews>
  <sheetFormatPr defaultRowHeight="13.5"/>
  <cols>
    <col min="1" max="1" width="23.375" style="1116" customWidth="1"/>
    <col min="2" max="2" width="17.75" style="1116" customWidth="1"/>
    <col min="3" max="3" width="7" style="1116" customWidth="1"/>
    <col min="4" max="4" width="9.625" style="1116" customWidth="1"/>
    <col min="5" max="5" width="8" style="1116" customWidth="1"/>
    <col min="6" max="6" width="20.875" style="1116" customWidth="1"/>
    <col min="7" max="7" width="3.625" style="1116" customWidth="1"/>
    <col min="8" max="9" width="0" style="1116" hidden="1" customWidth="1"/>
    <col min="10" max="16384" width="9" style="1116"/>
  </cols>
  <sheetData>
    <row r="1" spans="1:7">
      <c r="A1" s="168" t="s">
        <v>1992</v>
      </c>
      <c r="E1" s="1117" t="s">
        <v>1160</v>
      </c>
      <c r="F1" s="2788" t="s">
        <v>2211</v>
      </c>
      <c r="G1" s="2788"/>
    </row>
    <row r="3" spans="1:7">
      <c r="A3" s="400" t="s">
        <v>1208</v>
      </c>
    </row>
    <row r="4" spans="1:7">
      <c r="A4" s="1454" t="str">
        <f>+入力欄!U8</f>
        <v>沖縄県公営企業管理者</v>
      </c>
    </row>
    <row r="5" spans="1:7">
      <c r="A5" s="1118" t="str">
        <f>+入力欄!U9</f>
        <v>企業局長 　宮城　力　　殿</v>
      </c>
    </row>
    <row r="6" spans="1:7">
      <c r="C6" s="1014" t="s">
        <v>1507</v>
      </c>
      <c r="D6" s="1116" t="str">
        <f>+入力欄!M26</f>
        <v>沖縄県那覇市○○－○　○○ビル○階</v>
      </c>
      <c r="E6" s="1119"/>
      <c r="F6" s="1119"/>
      <c r="G6" s="1119"/>
    </row>
    <row r="7" spans="1:7">
      <c r="C7" s="1015"/>
      <c r="D7" s="1116" t="str">
        <f>+入力欄!M27</f>
        <v>株式会社　○○建設</v>
      </c>
      <c r="E7" s="1119"/>
      <c r="F7" s="1119"/>
      <c r="G7" s="1119"/>
    </row>
    <row r="8" spans="1:7">
      <c r="D8" s="1116" t="str">
        <f>+入力欄!M28</f>
        <v>代表取締役　△△　△△</v>
      </c>
      <c r="E8" s="1118"/>
      <c r="F8" s="1118"/>
      <c r="G8" s="1118"/>
    </row>
    <row r="9" spans="1:7">
      <c r="D9" s="1117" t="s">
        <v>1353</v>
      </c>
      <c r="E9" s="2789"/>
      <c r="F9" s="2789"/>
      <c r="G9" s="1120"/>
    </row>
    <row r="11" spans="1:7" ht="18.75">
      <c r="A11" s="2790" t="s">
        <v>1352</v>
      </c>
      <c r="B11" s="2790"/>
      <c r="C11" s="2790"/>
      <c r="D11" s="2790"/>
      <c r="E11" s="2790"/>
      <c r="F11" s="2790"/>
      <c r="G11" s="2790"/>
    </row>
    <row r="13" spans="1:7">
      <c r="A13" s="1121"/>
      <c r="B13" s="1121"/>
      <c r="C13" s="1121"/>
      <c r="D13" s="1121"/>
      <c r="E13" s="1121"/>
    </row>
    <row r="14" spans="1:7">
      <c r="A14" s="1122" t="str">
        <f>+入力欄!M18</f>
        <v>令和６年４月１日</v>
      </c>
      <c r="B14" s="2791" t="s">
        <v>1351</v>
      </c>
      <c r="C14" s="2791"/>
      <c r="D14" s="2796" t="str">
        <f>+入力欄!D16</f>
        <v>○○○○○○工事（Ｒ６－１)</v>
      </c>
      <c r="E14" s="2796"/>
      <c r="F14" s="2796"/>
      <c r="G14" s="2796"/>
    </row>
    <row r="16" spans="1:7">
      <c r="A16" s="1116" t="s">
        <v>1350</v>
      </c>
    </row>
    <row r="18" spans="1:7">
      <c r="A18" s="2792" t="s">
        <v>650</v>
      </c>
      <c r="B18" s="2792"/>
      <c r="C18" s="2792"/>
      <c r="D18" s="2792"/>
      <c r="E18" s="2792"/>
      <c r="F18" s="2792"/>
      <c r="G18" s="2792"/>
    </row>
    <row r="19" spans="1:7" ht="14.25" thickBot="1"/>
    <row r="20" spans="1:7" ht="30" customHeight="1">
      <c r="A20" s="1123" t="s">
        <v>1349</v>
      </c>
      <c r="B20" s="1124" t="s">
        <v>1348</v>
      </c>
      <c r="C20" s="1124" t="s">
        <v>1203</v>
      </c>
      <c r="D20" s="2793" t="s">
        <v>1347</v>
      </c>
      <c r="E20" s="2794"/>
      <c r="F20" s="2793" t="s">
        <v>1346</v>
      </c>
      <c r="G20" s="2795"/>
    </row>
    <row r="21" spans="1:7" ht="30" customHeight="1">
      <c r="A21" s="1125"/>
      <c r="B21" s="1126"/>
      <c r="C21" s="1126"/>
      <c r="D21" s="2785"/>
      <c r="E21" s="2786"/>
      <c r="F21" s="2785"/>
      <c r="G21" s="2787"/>
    </row>
    <row r="22" spans="1:7" ht="30" customHeight="1">
      <c r="A22" s="1125"/>
      <c r="B22" s="1126"/>
      <c r="C22" s="1126"/>
      <c r="D22" s="2785"/>
      <c r="E22" s="2786"/>
      <c r="F22" s="2785"/>
      <c r="G22" s="2787"/>
    </row>
    <row r="23" spans="1:7" ht="30" customHeight="1">
      <c r="A23" s="1125"/>
      <c r="B23" s="1126"/>
      <c r="C23" s="1126"/>
      <c r="D23" s="2785"/>
      <c r="E23" s="2786"/>
      <c r="F23" s="2785"/>
      <c r="G23" s="2787"/>
    </row>
    <row r="24" spans="1:7" ht="30" customHeight="1">
      <c r="A24" s="1125"/>
      <c r="B24" s="1126"/>
      <c r="C24" s="1126"/>
      <c r="D24" s="2785"/>
      <c r="E24" s="2786"/>
      <c r="F24" s="2785"/>
      <c r="G24" s="2787"/>
    </row>
    <row r="25" spans="1:7" ht="30" customHeight="1">
      <c r="A25" s="1125"/>
      <c r="B25" s="1126"/>
      <c r="C25" s="1126"/>
      <c r="D25" s="2785"/>
      <c r="E25" s="2786"/>
      <c r="F25" s="2785"/>
      <c r="G25" s="2787"/>
    </row>
    <row r="26" spans="1:7" ht="30" customHeight="1">
      <c r="A26" s="1127"/>
      <c r="B26" s="1128"/>
      <c r="C26" s="1128"/>
      <c r="D26" s="2785"/>
      <c r="E26" s="2786"/>
      <c r="F26" s="2785"/>
      <c r="G26" s="2787"/>
    </row>
    <row r="27" spans="1:7" ht="30" customHeight="1">
      <c r="A27" s="1127"/>
      <c r="B27" s="1128"/>
      <c r="C27" s="1128"/>
      <c r="D27" s="2785"/>
      <c r="E27" s="2786"/>
      <c r="F27" s="2785"/>
      <c r="G27" s="2787"/>
    </row>
    <row r="28" spans="1:7" ht="30" customHeight="1">
      <c r="A28" s="1127"/>
      <c r="B28" s="1128"/>
      <c r="C28" s="1128"/>
      <c r="D28" s="2785"/>
      <c r="E28" s="2786"/>
      <c r="F28" s="2785"/>
      <c r="G28" s="2787"/>
    </row>
    <row r="29" spans="1:7" ht="30" customHeight="1">
      <c r="A29" s="1127"/>
      <c r="B29" s="1128"/>
      <c r="C29" s="1128"/>
      <c r="D29" s="2785"/>
      <c r="E29" s="2786"/>
      <c r="F29" s="2785"/>
      <c r="G29" s="2787"/>
    </row>
    <row r="30" spans="1:7" ht="30" customHeight="1">
      <c r="A30" s="1127"/>
      <c r="B30" s="1128"/>
      <c r="C30" s="1128"/>
      <c r="D30" s="2785"/>
      <c r="E30" s="2786"/>
      <c r="F30" s="2785"/>
      <c r="G30" s="2787"/>
    </row>
    <row r="31" spans="1:7" ht="30" customHeight="1">
      <c r="A31" s="1127"/>
      <c r="B31" s="1128"/>
      <c r="C31" s="1128"/>
      <c r="D31" s="2785"/>
      <c r="E31" s="2786"/>
      <c r="F31" s="2785"/>
      <c r="G31" s="2787"/>
    </row>
    <row r="32" spans="1:7" ht="30" customHeight="1">
      <c r="A32" s="1127"/>
      <c r="B32" s="1128"/>
      <c r="C32" s="1128"/>
      <c r="D32" s="2785"/>
      <c r="E32" s="2786"/>
      <c r="F32" s="2785"/>
      <c r="G32" s="2787"/>
    </row>
    <row r="33" spans="1:7" ht="30" customHeight="1">
      <c r="A33" s="1127"/>
      <c r="B33" s="1128"/>
      <c r="C33" s="1128"/>
      <c r="D33" s="2785"/>
      <c r="E33" s="2786"/>
      <c r="F33" s="2785"/>
      <c r="G33" s="2787"/>
    </row>
    <row r="34" spans="1:7" ht="30" customHeight="1" thickBot="1">
      <c r="A34" s="1129"/>
      <c r="B34" s="1130"/>
      <c r="C34" s="1130"/>
      <c r="D34" s="2797"/>
      <c r="E34" s="2798"/>
      <c r="F34" s="2797"/>
      <c r="G34" s="2799"/>
    </row>
    <row r="35" spans="1:7">
      <c r="A35" s="1131"/>
      <c r="B35" s="1131"/>
      <c r="C35" s="1131"/>
      <c r="D35" s="1131"/>
      <c r="E35" s="1131"/>
    </row>
    <row r="36" spans="1:7">
      <c r="A36" s="1131"/>
      <c r="B36" s="1131"/>
      <c r="C36" s="1131"/>
      <c r="D36" s="1131"/>
      <c r="E36" s="1131"/>
    </row>
    <row r="37" spans="1:7">
      <c r="A37" s="1131"/>
      <c r="B37" s="1131"/>
      <c r="C37" s="1131"/>
      <c r="D37" s="1131"/>
      <c r="E37" s="1131"/>
    </row>
    <row r="38" spans="1:7">
      <c r="A38" s="1131"/>
      <c r="B38" s="1131"/>
      <c r="C38" s="1131"/>
      <c r="D38" s="1131"/>
      <c r="E38" s="1131"/>
    </row>
    <row r="39" spans="1:7">
      <c r="A39" s="1131"/>
      <c r="B39" s="1131"/>
      <c r="C39" s="1131"/>
      <c r="D39" s="1131"/>
      <c r="E39" s="1131"/>
    </row>
    <row r="40" spans="1:7">
      <c r="A40" s="1131"/>
      <c r="B40" s="1131"/>
      <c r="C40" s="1131"/>
      <c r="D40" s="1131"/>
      <c r="E40" s="1131"/>
    </row>
    <row r="41" spans="1:7" s="1131" customFormat="1"/>
    <row r="45" spans="1:7" s="1131" customFormat="1"/>
  </sheetData>
  <mergeCells count="36">
    <mergeCell ref="D32:E32"/>
    <mergeCell ref="F32:G32"/>
    <mergeCell ref="D33:E33"/>
    <mergeCell ref="F33:G33"/>
    <mergeCell ref="D34:E34"/>
    <mergeCell ref="F34:G34"/>
    <mergeCell ref="D29:E29"/>
    <mergeCell ref="F29:G29"/>
    <mergeCell ref="D30:E30"/>
    <mergeCell ref="F30:G30"/>
    <mergeCell ref="D31:E31"/>
    <mergeCell ref="F31:G31"/>
    <mergeCell ref="D26:E26"/>
    <mergeCell ref="F26:G26"/>
    <mergeCell ref="D27:E27"/>
    <mergeCell ref="F27:G27"/>
    <mergeCell ref="D28:E28"/>
    <mergeCell ref="F28:G28"/>
    <mergeCell ref="D23:E23"/>
    <mergeCell ref="F23:G23"/>
    <mergeCell ref="D24:E24"/>
    <mergeCell ref="F24:G24"/>
    <mergeCell ref="D25:E25"/>
    <mergeCell ref="F25:G25"/>
    <mergeCell ref="D22:E22"/>
    <mergeCell ref="F22:G22"/>
    <mergeCell ref="F1:G1"/>
    <mergeCell ref="E9:F9"/>
    <mergeCell ref="A11:G11"/>
    <mergeCell ref="B14:C14"/>
    <mergeCell ref="A18:G18"/>
    <mergeCell ref="D20:E20"/>
    <mergeCell ref="F20:G20"/>
    <mergeCell ref="D21:E21"/>
    <mergeCell ref="F21:G21"/>
    <mergeCell ref="D14:G14"/>
  </mergeCells>
  <phoneticPr fontId="2"/>
  <printOptions gridLinesSet="0"/>
  <pageMargins left="0.78740157480314965" right="0.78740157480314965" top="0.98425196850393704" bottom="0.98425196850393704" header="0.51181102362204722" footer="0.51181102362204722"/>
  <pageSetup paperSize="9" scale="9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B0F0"/>
    <pageSetUpPr fitToPage="1"/>
  </sheetPr>
  <dimension ref="A1:P32"/>
  <sheetViews>
    <sheetView showGridLines="0" view="pageBreakPreview" zoomScaleNormal="95" zoomScaleSheetLayoutView="100" workbookViewId="0">
      <selection activeCell="B8" sqref="B8:L12"/>
    </sheetView>
  </sheetViews>
  <sheetFormatPr defaultRowHeight="13.5"/>
  <cols>
    <col min="1" max="1" width="12.5" style="1132" customWidth="1"/>
    <col min="2" max="3" width="6.75" style="1132" bestFit="1" customWidth="1"/>
    <col min="4" max="4" width="6.75" style="1132" customWidth="1"/>
    <col min="5" max="5" width="12.5" style="1132" customWidth="1"/>
    <col min="6" max="7" width="6.75" style="1132" bestFit="1" customWidth="1"/>
    <col min="8" max="8" width="6.75" style="1132" customWidth="1"/>
    <col min="9" max="9" width="12.5" style="1132" customWidth="1"/>
    <col min="10" max="11" width="6.75" style="1132" bestFit="1" customWidth="1"/>
    <col min="12" max="12" width="6.75" style="1132" customWidth="1"/>
    <col min="13" max="13" width="12.5" style="1132" customWidth="1"/>
    <col min="14" max="15" width="6.75" style="1132" bestFit="1" customWidth="1"/>
    <col min="16" max="16" width="6.75" style="1132" customWidth="1"/>
    <col min="17" max="256" width="9" style="1132"/>
    <col min="257" max="257" width="12.5" style="1132" customWidth="1"/>
    <col min="258" max="259" width="6.75" style="1132" bestFit="1" customWidth="1"/>
    <col min="260" max="260" width="6.75" style="1132" customWidth="1"/>
    <col min="261" max="261" width="12.5" style="1132" customWidth="1"/>
    <col min="262" max="263" width="6.75" style="1132" bestFit="1" customWidth="1"/>
    <col min="264" max="264" width="6.75" style="1132" customWidth="1"/>
    <col min="265" max="265" width="12.5" style="1132" customWidth="1"/>
    <col min="266" max="267" width="6.75" style="1132" bestFit="1" customWidth="1"/>
    <col min="268" max="268" width="6.75" style="1132" customWidth="1"/>
    <col min="269" max="269" width="12.5" style="1132" customWidth="1"/>
    <col min="270" max="271" width="6.75" style="1132" bestFit="1" customWidth="1"/>
    <col min="272" max="272" width="6.75" style="1132" customWidth="1"/>
    <col min="273" max="512" width="9" style="1132"/>
    <col min="513" max="513" width="12.5" style="1132" customWidth="1"/>
    <col min="514" max="515" width="6.75" style="1132" bestFit="1" customWidth="1"/>
    <col min="516" max="516" width="6.75" style="1132" customWidth="1"/>
    <col min="517" max="517" width="12.5" style="1132" customWidth="1"/>
    <col min="518" max="519" width="6.75" style="1132" bestFit="1" customWidth="1"/>
    <col min="520" max="520" width="6.75" style="1132" customWidth="1"/>
    <col min="521" max="521" width="12.5" style="1132" customWidth="1"/>
    <col min="522" max="523" width="6.75" style="1132" bestFit="1" customWidth="1"/>
    <col min="524" max="524" width="6.75" style="1132" customWidth="1"/>
    <col min="525" max="525" width="12.5" style="1132" customWidth="1"/>
    <col min="526" max="527" width="6.75" style="1132" bestFit="1" customWidth="1"/>
    <col min="528" max="528" width="6.75" style="1132" customWidth="1"/>
    <col min="529" max="768" width="9" style="1132"/>
    <col min="769" max="769" width="12.5" style="1132" customWidth="1"/>
    <col min="770" max="771" width="6.75" style="1132" bestFit="1" customWidth="1"/>
    <col min="772" max="772" width="6.75" style="1132" customWidth="1"/>
    <col min="773" max="773" width="12.5" style="1132" customWidth="1"/>
    <col min="774" max="775" width="6.75" style="1132" bestFit="1" customWidth="1"/>
    <col min="776" max="776" width="6.75" style="1132" customWidth="1"/>
    <col min="777" max="777" width="12.5" style="1132" customWidth="1"/>
    <col min="778" max="779" width="6.75" style="1132" bestFit="1" customWidth="1"/>
    <col min="780" max="780" width="6.75" style="1132" customWidth="1"/>
    <col min="781" max="781" width="12.5" style="1132" customWidth="1"/>
    <col min="782" max="783" width="6.75" style="1132" bestFit="1" customWidth="1"/>
    <col min="784" max="784" width="6.75" style="1132" customWidth="1"/>
    <col min="785" max="1024" width="9" style="1132"/>
    <col min="1025" max="1025" width="12.5" style="1132" customWidth="1"/>
    <col min="1026" max="1027" width="6.75" style="1132" bestFit="1" customWidth="1"/>
    <col min="1028" max="1028" width="6.75" style="1132" customWidth="1"/>
    <col min="1029" max="1029" width="12.5" style="1132" customWidth="1"/>
    <col min="1030" max="1031" width="6.75" style="1132" bestFit="1" customWidth="1"/>
    <col min="1032" max="1032" width="6.75" style="1132" customWidth="1"/>
    <col min="1033" max="1033" width="12.5" style="1132" customWidth="1"/>
    <col min="1034" max="1035" width="6.75" style="1132" bestFit="1" customWidth="1"/>
    <col min="1036" max="1036" width="6.75" style="1132" customWidth="1"/>
    <col min="1037" max="1037" width="12.5" style="1132" customWidth="1"/>
    <col min="1038" max="1039" width="6.75" style="1132" bestFit="1" customWidth="1"/>
    <col min="1040" max="1040" width="6.75" style="1132" customWidth="1"/>
    <col min="1041" max="1280" width="9" style="1132"/>
    <col min="1281" max="1281" width="12.5" style="1132" customWidth="1"/>
    <col min="1282" max="1283" width="6.75" style="1132" bestFit="1" customWidth="1"/>
    <col min="1284" max="1284" width="6.75" style="1132" customWidth="1"/>
    <col min="1285" max="1285" width="12.5" style="1132" customWidth="1"/>
    <col min="1286" max="1287" width="6.75" style="1132" bestFit="1" customWidth="1"/>
    <col min="1288" max="1288" width="6.75" style="1132" customWidth="1"/>
    <col min="1289" max="1289" width="12.5" style="1132" customWidth="1"/>
    <col min="1290" max="1291" width="6.75" style="1132" bestFit="1" customWidth="1"/>
    <col min="1292" max="1292" width="6.75" style="1132" customWidth="1"/>
    <col min="1293" max="1293" width="12.5" style="1132" customWidth="1"/>
    <col min="1294" max="1295" width="6.75" style="1132" bestFit="1" customWidth="1"/>
    <col min="1296" max="1296" width="6.75" style="1132" customWidth="1"/>
    <col min="1297" max="1536" width="9" style="1132"/>
    <col min="1537" max="1537" width="12.5" style="1132" customWidth="1"/>
    <col min="1538" max="1539" width="6.75" style="1132" bestFit="1" customWidth="1"/>
    <col min="1540" max="1540" width="6.75" style="1132" customWidth="1"/>
    <col min="1541" max="1541" width="12.5" style="1132" customWidth="1"/>
    <col min="1542" max="1543" width="6.75" style="1132" bestFit="1" customWidth="1"/>
    <col min="1544" max="1544" width="6.75" style="1132" customWidth="1"/>
    <col min="1545" max="1545" width="12.5" style="1132" customWidth="1"/>
    <col min="1546" max="1547" width="6.75" style="1132" bestFit="1" customWidth="1"/>
    <col min="1548" max="1548" width="6.75" style="1132" customWidth="1"/>
    <col min="1549" max="1549" width="12.5" style="1132" customWidth="1"/>
    <col min="1550" max="1551" width="6.75" style="1132" bestFit="1" customWidth="1"/>
    <col min="1552" max="1552" width="6.75" style="1132" customWidth="1"/>
    <col min="1553" max="1792" width="9" style="1132"/>
    <col min="1793" max="1793" width="12.5" style="1132" customWidth="1"/>
    <col min="1794" max="1795" width="6.75" style="1132" bestFit="1" customWidth="1"/>
    <col min="1796" max="1796" width="6.75" style="1132" customWidth="1"/>
    <col min="1797" max="1797" width="12.5" style="1132" customWidth="1"/>
    <col min="1798" max="1799" width="6.75" style="1132" bestFit="1" customWidth="1"/>
    <col min="1800" max="1800" width="6.75" style="1132" customWidth="1"/>
    <col min="1801" max="1801" width="12.5" style="1132" customWidth="1"/>
    <col min="1802" max="1803" width="6.75" style="1132" bestFit="1" customWidth="1"/>
    <col min="1804" max="1804" width="6.75" style="1132" customWidth="1"/>
    <col min="1805" max="1805" width="12.5" style="1132" customWidth="1"/>
    <col min="1806" max="1807" width="6.75" style="1132" bestFit="1" customWidth="1"/>
    <col min="1808" max="1808" width="6.75" style="1132" customWidth="1"/>
    <col min="1809" max="2048" width="9" style="1132"/>
    <col min="2049" max="2049" width="12.5" style="1132" customWidth="1"/>
    <col min="2050" max="2051" width="6.75" style="1132" bestFit="1" customWidth="1"/>
    <col min="2052" max="2052" width="6.75" style="1132" customWidth="1"/>
    <col min="2053" max="2053" width="12.5" style="1132" customWidth="1"/>
    <col min="2054" max="2055" width="6.75" style="1132" bestFit="1" customWidth="1"/>
    <col min="2056" max="2056" width="6.75" style="1132" customWidth="1"/>
    <col min="2057" max="2057" width="12.5" style="1132" customWidth="1"/>
    <col min="2058" max="2059" width="6.75" style="1132" bestFit="1" customWidth="1"/>
    <col min="2060" max="2060" width="6.75" style="1132" customWidth="1"/>
    <col min="2061" max="2061" width="12.5" style="1132" customWidth="1"/>
    <col min="2062" max="2063" width="6.75" style="1132" bestFit="1" customWidth="1"/>
    <col min="2064" max="2064" width="6.75" style="1132" customWidth="1"/>
    <col min="2065" max="2304" width="9" style="1132"/>
    <col min="2305" max="2305" width="12.5" style="1132" customWidth="1"/>
    <col min="2306" max="2307" width="6.75" style="1132" bestFit="1" customWidth="1"/>
    <col min="2308" max="2308" width="6.75" style="1132" customWidth="1"/>
    <col min="2309" max="2309" width="12.5" style="1132" customWidth="1"/>
    <col min="2310" max="2311" width="6.75" style="1132" bestFit="1" customWidth="1"/>
    <col min="2312" max="2312" width="6.75" style="1132" customWidth="1"/>
    <col min="2313" max="2313" width="12.5" style="1132" customWidth="1"/>
    <col min="2314" max="2315" width="6.75" style="1132" bestFit="1" customWidth="1"/>
    <col min="2316" max="2316" width="6.75" style="1132" customWidth="1"/>
    <col min="2317" max="2317" width="12.5" style="1132" customWidth="1"/>
    <col min="2318" max="2319" width="6.75" style="1132" bestFit="1" customWidth="1"/>
    <col min="2320" max="2320" width="6.75" style="1132" customWidth="1"/>
    <col min="2321" max="2560" width="9" style="1132"/>
    <col min="2561" max="2561" width="12.5" style="1132" customWidth="1"/>
    <col min="2562" max="2563" width="6.75" style="1132" bestFit="1" customWidth="1"/>
    <col min="2564" max="2564" width="6.75" style="1132" customWidth="1"/>
    <col min="2565" max="2565" width="12.5" style="1132" customWidth="1"/>
    <col min="2566" max="2567" width="6.75" style="1132" bestFit="1" customWidth="1"/>
    <col min="2568" max="2568" width="6.75" style="1132" customWidth="1"/>
    <col min="2569" max="2569" width="12.5" style="1132" customWidth="1"/>
    <col min="2570" max="2571" width="6.75" style="1132" bestFit="1" customWidth="1"/>
    <col min="2572" max="2572" width="6.75" style="1132" customWidth="1"/>
    <col min="2573" max="2573" width="12.5" style="1132" customWidth="1"/>
    <col min="2574" max="2575" width="6.75" style="1132" bestFit="1" customWidth="1"/>
    <col min="2576" max="2576" width="6.75" style="1132" customWidth="1"/>
    <col min="2577" max="2816" width="9" style="1132"/>
    <col min="2817" max="2817" width="12.5" style="1132" customWidth="1"/>
    <col min="2818" max="2819" width="6.75" style="1132" bestFit="1" customWidth="1"/>
    <col min="2820" max="2820" width="6.75" style="1132" customWidth="1"/>
    <col min="2821" max="2821" width="12.5" style="1132" customWidth="1"/>
    <col min="2822" max="2823" width="6.75" style="1132" bestFit="1" customWidth="1"/>
    <col min="2824" max="2824" width="6.75" style="1132" customWidth="1"/>
    <col min="2825" max="2825" width="12.5" style="1132" customWidth="1"/>
    <col min="2826" max="2827" width="6.75" style="1132" bestFit="1" customWidth="1"/>
    <col min="2828" max="2828" width="6.75" style="1132" customWidth="1"/>
    <col min="2829" max="2829" width="12.5" style="1132" customWidth="1"/>
    <col min="2830" max="2831" width="6.75" style="1132" bestFit="1" customWidth="1"/>
    <col min="2832" max="2832" width="6.75" style="1132" customWidth="1"/>
    <col min="2833" max="3072" width="9" style="1132"/>
    <col min="3073" max="3073" width="12.5" style="1132" customWidth="1"/>
    <col min="3074" max="3075" width="6.75" style="1132" bestFit="1" customWidth="1"/>
    <col min="3076" max="3076" width="6.75" style="1132" customWidth="1"/>
    <col min="3077" max="3077" width="12.5" style="1132" customWidth="1"/>
    <col min="3078" max="3079" width="6.75" style="1132" bestFit="1" customWidth="1"/>
    <col min="3080" max="3080" width="6.75" style="1132" customWidth="1"/>
    <col min="3081" max="3081" width="12.5" style="1132" customWidth="1"/>
    <col min="3082" max="3083" width="6.75" style="1132" bestFit="1" customWidth="1"/>
    <col min="3084" max="3084" width="6.75" style="1132" customWidth="1"/>
    <col min="3085" max="3085" width="12.5" style="1132" customWidth="1"/>
    <col min="3086" max="3087" width="6.75" style="1132" bestFit="1" customWidth="1"/>
    <col min="3088" max="3088" width="6.75" style="1132" customWidth="1"/>
    <col min="3089" max="3328" width="9" style="1132"/>
    <col min="3329" max="3329" width="12.5" style="1132" customWidth="1"/>
    <col min="3330" max="3331" width="6.75" style="1132" bestFit="1" customWidth="1"/>
    <col min="3332" max="3332" width="6.75" style="1132" customWidth="1"/>
    <col min="3333" max="3333" width="12.5" style="1132" customWidth="1"/>
    <col min="3334" max="3335" width="6.75" style="1132" bestFit="1" customWidth="1"/>
    <col min="3336" max="3336" width="6.75" style="1132" customWidth="1"/>
    <col min="3337" max="3337" width="12.5" style="1132" customWidth="1"/>
    <col min="3338" max="3339" width="6.75" style="1132" bestFit="1" customWidth="1"/>
    <col min="3340" max="3340" width="6.75" style="1132" customWidth="1"/>
    <col min="3341" max="3341" width="12.5" style="1132" customWidth="1"/>
    <col min="3342" max="3343" width="6.75" style="1132" bestFit="1" customWidth="1"/>
    <col min="3344" max="3344" width="6.75" style="1132" customWidth="1"/>
    <col min="3345" max="3584" width="9" style="1132"/>
    <col min="3585" max="3585" width="12.5" style="1132" customWidth="1"/>
    <col min="3586" max="3587" width="6.75" style="1132" bestFit="1" customWidth="1"/>
    <col min="3588" max="3588" width="6.75" style="1132" customWidth="1"/>
    <col min="3589" max="3589" width="12.5" style="1132" customWidth="1"/>
    <col min="3590" max="3591" width="6.75" style="1132" bestFit="1" customWidth="1"/>
    <col min="3592" max="3592" width="6.75" style="1132" customWidth="1"/>
    <col min="3593" max="3593" width="12.5" style="1132" customWidth="1"/>
    <col min="3594" max="3595" width="6.75" style="1132" bestFit="1" customWidth="1"/>
    <col min="3596" max="3596" width="6.75" style="1132" customWidth="1"/>
    <col min="3597" max="3597" width="12.5" style="1132" customWidth="1"/>
    <col min="3598" max="3599" width="6.75" style="1132" bestFit="1" customWidth="1"/>
    <col min="3600" max="3600" width="6.75" style="1132" customWidth="1"/>
    <col min="3601" max="3840" width="9" style="1132"/>
    <col min="3841" max="3841" width="12.5" style="1132" customWidth="1"/>
    <col min="3842" max="3843" width="6.75" style="1132" bestFit="1" customWidth="1"/>
    <col min="3844" max="3844" width="6.75" style="1132" customWidth="1"/>
    <col min="3845" max="3845" width="12.5" style="1132" customWidth="1"/>
    <col min="3846" max="3847" width="6.75" style="1132" bestFit="1" customWidth="1"/>
    <col min="3848" max="3848" width="6.75" style="1132" customWidth="1"/>
    <col min="3849" max="3849" width="12.5" style="1132" customWidth="1"/>
    <col min="3850" max="3851" width="6.75" style="1132" bestFit="1" customWidth="1"/>
    <col min="3852" max="3852" width="6.75" style="1132" customWidth="1"/>
    <col min="3853" max="3853" width="12.5" style="1132" customWidth="1"/>
    <col min="3854" max="3855" width="6.75" style="1132" bestFit="1" customWidth="1"/>
    <col min="3856" max="3856" width="6.75" style="1132" customWidth="1"/>
    <col min="3857" max="4096" width="9" style="1132"/>
    <col min="4097" max="4097" width="12.5" style="1132" customWidth="1"/>
    <col min="4098" max="4099" width="6.75" style="1132" bestFit="1" customWidth="1"/>
    <col min="4100" max="4100" width="6.75" style="1132" customWidth="1"/>
    <col min="4101" max="4101" width="12.5" style="1132" customWidth="1"/>
    <col min="4102" max="4103" width="6.75" style="1132" bestFit="1" customWidth="1"/>
    <col min="4104" max="4104" width="6.75" style="1132" customWidth="1"/>
    <col min="4105" max="4105" width="12.5" style="1132" customWidth="1"/>
    <col min="4106" max="4107" width="6.75" style="1132" bestFit="1" customWidth="1"/>
    <col min="4108" max="4108" width="6.75" style="1132" customWidth="1"/>
    <col min="4109" max="4109" width="12.5" style="1132" customWidth="1"/>
    <col min="4110" max="4111" width="6.75" style="1132" bestFit="1" customWidth="1"/>
    <col min="4112" max="4112" width="6.75" style="1132" customWidth="1"/>
    <col min="4113" max="4352" width="9" style="1132"/>
    <col min="4353" max="4353" width="12.5" style="1132" customWidth="1"/>
    <col min="4354" max="4355" width="6.75" style="1132" bestFit="1" customWidth="1"/>
    <col min="4356" max="4356" width="6.75" style="1132" customWidth="1"/>
    <col min="4357" max="4357" width="12.5" style="1132" customWidth="1"/>
    <col min="4358" max="4359" width="6.75" style="1132" bestFit="1" customWidth="1"/>
    <col min="4360" max="4360" width="6.75" style="1132" customWidth="1"/>
    <col min="4361" max="4361" width="12.5" style="1132" customWidth="1"/>
    <col min="4362" max="4363" width="6.75" style="1132" bestFit="1" customWidth="1"/>
    <col min="4364" max="4364" width="6.75" style="1132" customWidth="1"/>
    <col min="4365" max="4365" width="12.5" style="1132" customWidth="1"/>
    <col min="4366" max="4367" width="6.75" style="1132" bestFit="1" customWidth="1"/>
    <col min="4368" max="4368" width="6.75" style="1132" customWidth="1"/>
    <col min="4369" max="4608" width="9" style="1132"/>
    <col min="4609" max="4609" width="12.5" style="1132" customWidth="1"/>
    <col min="4610" max="4611" width="6.75" style="1132" bestFit="1" customWidth="1"/>
    <col min="4612" max="4612" width="6.75" style="1132" customWidth="1"/>
    <col min="4613" max="4613" width="12.5" style="1132" customWidth="1"/>
    <col min="4614" max="4615" width="6.75" style="1132" bestFit="1" customWidth="1"/>
    <col min="4616" max="4616" width="6.75" style="1132" customWidth="1"/>
    <col min="4617" max="4617" width="12.5" style="1132" customWidth="1"/>
    <col min="4618" max="4619" width="6.75" style="1132" bestFit="1" customWidth="1"/>
    <col min="4620" max="4620" width="6.75" style="1132" customWidth="1"/>
    <col min="4621" max="4621" width="12.5" style="1132" customWidth="1"/>
    <col min="4622" max="4623" width="6.75" style="1132" bestFit="1" customWidth="1"/>
    <col min="4624" max="4624" width="6.75" style="1132" customWidth="1"/>
    <col min="4625" max="4864" width="9" style="1132"/>
    <col min="4865" max="4865" width="12.5" style="1132" customWidth="1"/>
    <col min="4866" max="4867" width="6.75" style="1132" bestFit="1" customWidth="1"/>
    <col min="4868" max="4868" width="6.75" style="1132" customWidth="1"/>
    <col min="4869" max="4869" width="12.5" style="1132" customWidth="1"/>
    <col min="4870" max="4871" width="6.75" style="1132" bestFit="1" customWidth="1"/>
    <col min="4872" max="4872" width="6.75" style="1132" customWidth="1"/>
    <col min="4873" max="4873" width="12.5" style="1132" customWidth="1"/>
    <col min="4874" max="4875" width="6.75" style="1132" bestFit="1" customWidth="1"/>
    <col min="4876" max="4876" width="6.75" style="1132" customWidth="1"/>
    <col min="4877" max="4877" width="12.5" style="1132" customWidth="1"/>
    <col min="4878" max="4879" width="6.75" style="1132" bestFit="1" customWidth="1"/>
    <col min="4880" max="4880" width="6.75" style="1132" customWidth="1"/>
    <col min="4881" max="5120" width="9" style="1132"/>
    <col min="5121" max="5121" width="12.5" style="1132" customWidth="1"/>
    <col min="5122" max="5123" width="6.75" style="1132" bestFit="1" customWidth="1"/>
    <col min="5124" max="5124" width="6.75" style="1132" customWidth="1"/>
    <col min="5125" max="5125" width="12.5" style="1132" customWidth="1"/>
    <col min="5126" max="5127" width="6.75" style="1132" bestFit="1" customWidth="1"/>
    <col min="5128" max="5128" width="6.75" style="1132" customWidth="1"/>
    <col min="5129" max="5129" width="12.5" style="1132" customWidth="1"/>
    <col min="5130" max="5131" width="6.75" style="1132" bestFit="1" customWidth="1"/>
    <col min="5132" max="5132" width="6.75" style="1132" customWidth="1"/>
    <col min="5133" max="5133" width="12.5" style="1132" customWidth="1"/>
    <col min="5134" max="5135" width="6.75" style="1132" bestFit="1" customWidth="1"/>
    <col min="5136" max="5136" width="6.75" style="1132" customWidth="1"/>
    <col min="5137" max="5376" width="9" style="1132"/>
    <col min="5377" max="5377" width="12.5" style="1132" customWidth="1"/>
    <col min="5378" max="5379" width="6.75" style="1132" bestFit="1" customWidth="1"/>
    <col min="5380" max="5380" width="6.75" style="1132" customWidth="1"/>
    <col min="5381" max="5381" width="12.5" style="1132" customWidth="1"/>
    <col min="5382" max="5383" width="6.75" style="1132" bestFit="1" customWidth="1"/>
    <col min="5384" max="5384" width="6.75" style="1132" customWidth="1"/>
    <col min="5385" max="5385" width="12.5" style="1132" customWidth="1"/>
    <col min="5386" max="5387" width="6.75" style="1132" bestFit="1" customWidth="1"/>
    <col min="5388" max="5388" width="6.75" style="1132" customWidth="1"/>
    <col min="5389" max="5389" width="12.5" style="1132" customWidth="1"/>
    <col min="5390" max="5391" width="6.75" style="1132" bestFit="1" customWidth="1"/>
    <col min="5392" max="5392" width="6.75" style="1132" customWidth="1"/>
    <col min="5393" max="5632" width="9" style="1132"/>
    <col min="5633" max="5633" width="12.5" style="1132" customWidth="1"/>
    <col min="5634" max="5635" width="6.75" style="1132" bestFit="1" customWidth="1"/>
    <col min="5636" max="5636" width="6.75" style="1132" customWidth="1"/>
    <col min="5637" max="5637" width="12.5" style="1132" customWidth="1"/>
    <col min="5638" max="5639" width="6.75" style="1132" bestFit="1" customWidth="1"/>
    <col min="5640" max="5640" width="6.75" style="1132" customWidth="1"/>
    <col min="5641" max="5641" width="12.5" style="1132" customWidth="1"/>
    <col min="5642" max="5643" width="6.75" style="1132" bestFit="1" customWidth="1"/>
    <col min="5644" max="5644" width="6.75" style="1132" customWidth="1"/>
    <col min="5645" max="5645" width="12.5" style="1132" customWidth="1"/>
    <col min="5646" max="5647" width="6.75" style="1132" bestFit="1" customWidth="1"/>
    <col min="5648" max="5648" width="6.75" style="1132" customWidth="1"/>
    <col min="5649" max="5888" width="9" style="1132"/>
    <col min="5889" max="5889" width="12.5" style="1132" customWidth="1"/>
    <col min="5890" max="5891" width="6.75" style="1132" bestFit="1" customWidth="1"/>
    <col min="5892" max="5892" width="6.75" style="1132" customWidth="1"/>
    <col min="5893" max="5893" width="12.5" style="1132" customWidth="1"/>
    <col min="5894" max="5895" width="6.75" style="1132" bestFit="1" customWidth="1"/>
    <col min="5896" max="5896" width="6.75" style="1132" customWidth="1"/>
    <col min="5897" max="5897" width="12.5" style="1132" customWidth="1"/>
    <col min="5898" max="5899" width="6.75" style="1132" bestFit="1" customWidth="1"/>
    <col min="5900" max="5900" width="6.75" style="1132" customWidth="1"/>
    <col min="5901" max="5901" width="12.5" style="1132" customWidth="1"/>
    <col min="5902" max="5903" width="6.75" style="1132" bestFit="1" customWidth="1"/>
    <col min="5904" max="5904" width="6.75" style="1132" customWidth="1"/>
    <col min="5905" max="6144" width="9" style="1132"/>
    <col min="6145" max="6145" width="12.5" style="1132" customWidth="1"/>
    <col min="6146" max="6147" width="6.75" style="1132" bestFit="1" customWidth="1"/>
    <col min="6148" max="6148" width="6.75" style="1132" customWidth="1"/>
    <col min="6149" max="6149" width="12.5" style="1132" customWidth="1"/>
    <col min="6150" max="6151" width="6.75" style="1132" bestFit="1" customWidth="1"/>
    <col min="6152" max="6152" width="6.75" style="1132" customWidth="1"/>
    <col min="6153" max="6153" width="12.5" style="1132" customWidth="1"/>
    <col min="6154" max="6155" width="6.75" style="1132" bestFit="1" customWidth="1"/>
    <col min="6156" max="6156" width="6.75" style="1132" customWidth="1"/>
    <col min="6157" max="6157" width="12.5" style="1132" customWidth="1"/>
    <col min="6158" max="6159" width="6.75" style="1132" bestFit="1" customWidth="1"/>
    <col min="6160" max="6160" width="6.75" style="1132" customWidth="1"/>
    <col min="6161" max="6400" width="9" style="1132"/>
    <col min="6401" max="6401" width="12.5" style="1132" customWidth="1"/>
    <col min="6402" max="6403" width="6.75" style="1132" bestFit="1" customWidth="1"/>
    <col min="6404" max="6404" width="6.75" style="1132" customWidth="1"/>
    <col min="6405" max="6405" width="12.5" style="1132" customWidth="1"/>
    <col min="6406" max="6407" width="6.75" style="1132" bestFit="1" customWidth="1"/>
    <col min="6408" max="6408" width="6.75" style="1132" customWidth="1"/>
    <col min="6409" max="6409" width="12.5" style="1132" customWidth="1"/>
    <col min="6410" max="6411" width="6.75" style="1132" bestFit="1" customWidth="1"/>
    <col min="6412" max="6412" width="6.75" style="1132" customWidth="1"/>
    <col min="6413" max="6413" width="12.5" style="1132" customWidth="1"/>
    <col min="6414" max="6415" width="6.75" style="1132" bestFit="1" customWidth="1"/>
    <col min="6416" max="6416" width="6.75" style="1132" customWidth="1"/>
    <col min="6417" max="6656" width="9" style="1132"/>
    <col min="6657" max="6657" width="12.5" style="1132" customWidth="1"/>
    <col min="6658" max="6659" width="6.75" style="1132" bestFit="1" customWidth="1"/>
    <col min="6660" max="6660" width="6.75" style="1132" customWidth="1"/>
    <col min="6661" max="6661" width="12.5" style="1132" customWidth="1"/>
    <col min="6662" max="6663" width="6.75" style="1132" bestFit="1" customWidth="1"/>
    <col min="6664" max="6664" width="6.75" style="1132" customWidth="1"/>
    <col min="6665" max="6665" width="12.5" style="1132" customWidth="1"/>
    <col min="6666" max="6667" width="6.75" style="1132" bestFit="1" customWidth="1"/>
    <col min="6668" max="6668" width="6.75" style="1132" customWidth="1"/>
    <col min="6669" max="6669" width="12.5" style="1132" customWidth="1"/>
    <col min="6670" max="6671" width="6.75" style="1132" bestFit="1" customWidth="1"/>
    <col min="6672" max="6672" width="6.75" style="1132" customWidth="1"/>
    <col min="6673" max="6912" width="9" style="1132"/>
    <col min="6913" max="6913" width="12.5" style="1132" customWidth="1"/>
    <col min="6914" max="6915" width="6.75" style="1132" bestFit="1" customWidth="1"/>
    <col min="6916" max="6916" width="6.75" style="1132" customWidth="1"/>
    <col min="6917" max="6917" width="12.5" style="1132" customWidth="1"/>
    <col min="6918" max="6919" width="6.75" style="1132" bestFit="1" customWidth="1"/>
    <col min="6920" max="6920" width="6.75" style="1132" customWidth="1"/>
    <col min="6921" max="6921" width="12.5" style="1132" customWidth="1"/>
    <col min="6922" max="6923" width="6.75" style="1132" bestFit="1" customWidth="1"/>
    <col min="6924" max="6924" width="6.75" style="1132" customWidth="1"/>
    <col min="6925" max="6925" width="12.5" style="1132" customWidth="1"/>
    <col min="6926" max="6927" width="6.75" style="1132" bestFit="1" customWidth="1"/>
    <col min="6928" max="6928" width="6.75" style="1132" customWidth="1"/>
    <col min="6929" max="7168" width="9" style="1132"/>
    <col min="7169" max="7169" width="12.5" style="1132" customWidth="1"/>
    <col min="7170" max="7171" width="6.75" style="1132" bestFit="1" customWidth="1"/>
    <col min="7172" max="7172" width="6.75" style="1132" customWidth="1"/>
    <col min="7173" max="7173" width="12.5" style="1132" customWidth="1"/>
    <col min="7174" max="7175" width="6.75" style="1132" bestFit="1" customWidth="1"/>
    <col min="7176" max="7176" width="6.75" style="1132" customWidth="1"/>
    <col min="7177" max="7177" width="12.5" style="1132" customWidth="1"/>
    <col min="7178" max="7179" width="6.75" style="1132" bestFit="1" customWidth="1"/>
    <col min="7180" max="7180" width="6.75" style="1132" customWidth="1"/>
    <col min="7181" max="7181" width="12.5" style="1132" customWidth="1"/>
    <col min="7182" max="7183" width="6.75" style="1132" bestFit="1" customWidth="1"/>
    <col min="7184" max="7184" width="6.75" style="1132" customWidth="1"/>
    <col min="7185" max="7424" width="9" style="1132"/>
    <col min="7425" max="7425" width="12.5" style="1132" customWidth="1"/>
    <col min="7426" max="7427" width="6.75" style="1132" bestFit="1" customWidth="1"/>
    <col min="7428" max="7428" width="6.75" style="1132" customWidth="1"/>
    <col min="7429" max="7429" width="12.5" style="1132" customWidth="1"/>
    <col min="7430" max="7431" width="6.75" style="1132" bestFit="1" customWidth="1"/>
    <col min="7432" max="7432" width="6.75" style="1132" customWidth="1"/>
    <col min="7433" max="7433" width="12.5" style="1132" customWidth="1"/>
    <col min="7434" max="7435" width="6.75" style="1132" bestFit="1" customWidth="1"/>
    <col min="7436" max="7436" width="6.75" style="1132" customWidth="1"/>
    <col min="7437" max="7437" width="12.5" style="1132" customWidth="1"/>
    <col min="7438" max="7439" width="6.75" style="1132" bestFit="1" customWidth="1"/>
    <col min="7440" max="7440" width="6.75" style="1132" customWidth="1"/>
    <col min="7441" max="7680" width="9" style="1132"/>
    <col min="7681" max="7681" width="12.5" style="1132" customWidth="1"/>
    <col min="7682" max="7683" width="6.75" style="1132" bestFit="1" customWidth="1"/>
    <col min="7684" max="7684" width="6.75" style="1132" customWidth="1"/>
    <col min="7685" max="7685" width="12.5" style="1132" customWidth="1"/>
    <col min="7686" max="7687" width="6.75" style="1132" bestFit="1" customWidth="1"/>
    <col min="7688" max="7688" width="6.75" style="1132" customWidth="1"/>
    <col min="7689" max="7689" width="12.5" style="1132" customWidth="1"/>
    <col min="7690" max="7691" width="6.75" style="1132" bestFit="1" customWidth="1"/>
    <col min="7692" max="7692" width="6.75" style="1132" customWidth="1"/>
    <col min="7693" max="7693" width="12.5" style="1132" customWidth="1"/>
    <col min="7694" max="7695" width="6.75" style="1132" bestFit="1" customWidth="1"/>
    <col min="7696" max="7696" width="6.75" style="1132" customWidth="1"/>
    <col min="7697" max="7936" width="9" style="1132"/>
    <col min="7937" max="7937" width="12.5" style="1132" customWidth="1"/>
    <col min="7938" max="7939" width="6.75" style="1132" bestFit="1" customWidth="1"/>
    <col min="7940" max="7940" width="6.75" style="1132" customWidth="1"/>
    <col min="7941" max="7941" width="12.5" style="1132" customWidth="1"/>
    <col min="7942" max="7943" width="6.75" style="1132" bestFit="1" customWidth="1"/>
    <col min="7944" max="7944" width="6.75" style="1132" customWidth="1"/>
    <col min="7945" max="7945" width="12.5" style="1132" customWidth="1"/>
    <col min="7946" max="7947" width="6.75" style="1132" bestFit="1" customWidth="1"/>
    <col min="7948" max="7948" width="6.75" style="1132" customWidth="1"/>
    <col min="7949" max="7949" width="12.5" style="1132" customWidth="1"/>
    <col min="7950" max="7951" width="6.75" style="1132" bestFit="1" customWidth="1"/>
    <col min="7952" max="7952" width="6.75" style="1132" customWidth="1"/>
    <col min="7953" max="8192" width="9" style="1132"/>
    <col min="8193" max="8193" width="12.5" style="1132" customWidth="1"/>
    <col min="8194" max="8195" width="6.75" style="1132" bestFit="1" customWidth="1"/>
    <col min="8196" max="8196" width="6.75" style="1132" customWidth="1"/>
    <col min="8197" max="8197" width="12.5" style="1132" customWidth="1"/>
    <col min="8198" max="8199" width="6.75" style="1132" bestFit="1" customWidth="1"/>
    <col min="8200" max="8200" width="6.75" style="1132" customWidth="1"/>
    <col min="8201" max="8201" width="12.5" style="1132" customWidth="1"/>
    <col min="8202" max="8203" width="6.75" style="1132" bestFit="1" customWidth="1"/>
    <col min="8204" max="8204" width="6.75" style="1132" customWidth="1"/>
    <col min="8205" max="8205" width="12.5" style="1132" customWidth="1"/>
    <col min="8206" max="8207" width="6.75" style="1132" bestFit="1" customWidth="1"/>
    <col min="8208" max="8208" width="6.75" style="1132" customWidth="1"/>
    <col min="8209" max="8448" width="9" style="1132"/>
    <col min="8449" max="8449" width="12.5" style="1132" customWidth="1"/>
    <col min="8450" max="8451" width="6.75" style="1132" bestFit="1" customWidth="1"/>
    <col min="8452" max="8452" width="6.75" style="1132" customWidth="1"/>
    <col min="8453" max="8453" width="12.5" style="1132" customWidth="1"/>
    <col min="8454" max="8455" width="6.75" style="1132" bestFit="1" customWidth="1"/>
    <col min="8456" max="8456" width="6.75" style="1132" customWidth="1"/>
    <col min="8457" max="8457" width="12.5" style="1132" customWidth="1"/>
    <col min="8458" max="8459" width="6.75" style="1132" bestFit="1" customWidth="1"/>
    <col min="8460" max="8460" width="6.75" style="1132" customWidth="1"/>
    <col min="8461" max="8461" width="12.5" style="1132" customWidth="1"/>
    <col min="8462" max="8463" width="6.75" style="1132" bestFit="1" customWidth="1"/>
    <col min="8464" max="8464" width="6.75" style="1132" customWidth="1"/>
    <col min="8465" max="8704" width="9" style="1132"/>
    <col min="8705" max="8705" width="12.5" style="1132" customWidth="1"/>
    <col min="8706" max="8707" width="6.75" style="1132" bestFit="1" customWidth="1"/>
    <col min="8708" max="8708" width="6.75" style="1132" customWidth="1"/>
    <col min="8709" max="8709" width="12.5" style="1132" customWidth="1"/>
    <col min="8710" max="8711" width="6.75" style="1132" bestFit="1" customWidth="1"/>
    <col min="8712" max="8712" width="6.75" style="1132" customWidth="1"/>
    <col min="8713" max="8713" width="12.5" style="1132" customWidth="1"/>
    <col min="8714" max="8715" width="6.75" style="1132" bestFit="1" customWidth="1"/>
    <col min="8716" max="8716" width="6.75" style="1132" customWidth="1"/>
    <col min="8717" max="8717" width="12.5" style="1132" customWidth="1"/>
    <col min="8718" max="8719" width="6.75" style="1132" bestFit="1" customWidth="1"/>
    <col min="8720" max="8720" width="6.75" style="1132" customWidth="1"/>
    <col min="8721" max="8960" width="9" style="1132"/>
    <col min="8961" max="8961" width="12.5" style="1132" customWidth="1"/>
    <col min="8962" max="8963" width="6.75" style="1132" bestFit="1" customWidth="1"/>
    <col min="8964" max="8964" width="6.75" style="1132" customWidth="1"/>
    <col min="8965" max="8965" width="12.5" style="1132" customWidth="1"/>
    <col min="8966" max="8967" width="6.75" style="1132" bestFit="1" customWidth="1"/>
    <col min="8968" max="8968" width="6.75" style="1132" customWidth="1"/>
    <col min="8969" max="8969" width="12.5" style="1132" customWidth="1"/>
    <col min="8970" max="8971" width="6.75" style="1132" bestFit="1" customWidth="1"/>
    <col min="8972" max="8972" width="6.75" style="1132" customWidth="1"/>
    <col min="8973" max="8973" width="12.5" style="1132" customWidth="1"/>
    <col min="8974" max="8975" width="6.75" style="1132" bestFit="1" customWidth="1"/>
    <col min="8976" max="8976" width="6.75" style="1132" customWidth="1"/>
    <col min="8977" max="9216" width="9" style="1132"/>
    <col min="9217" max="9217" width="12.5" style="1132" customWidth="1"/>
    <col min="9218" max="9219" width="6.75" style="1132" bestFit="1" customWidth="1"/>
    <col min="9220" max="9220" width="6.75" style="1132" customWidth="1"/>
    <col min="9221" max="9221" width="12.5" style="1132" customWidth="1"/>
    <col min="9222" max="9223" width="6.75" style="1132" bestFit="1" customWidth="1"/>
    <col min="9224" max="9224" width="6.75" style="1132" customWidth="1"/>
    <col min="9225" max="9225" width="12.5" style="1132" customWidth="1"/>
    <col min="9226" max="9227" width="6.75" style="1132" bestFit="1" customWidth="1"/>
    <col min="9228" max="9228" width="6.75" style="1132" customWidth="1"/>
    <col min="9229" max="9229" width="12.5" style="1132" customWidth="1"/>
    <col min="9230" max="9231" width="6.75" style="1132" bestFit="1" customWidth="1"/>
    <col min="9232" max="9232" width="6.75" style="1132" customWidth="1"/>
    <col min="9233" max="9472" width="9" style="1132"/>
    <col min="9473" max="9473" width="12.5" style="1132" customWidth="1"/>
    <col min="9474" max="9475" width="6.75" style="1132" bestFit="1" customWidth="1"/>
    <col min="9476" max="9476" width="6.75" style="1132" customWidth="1"/>
    <col min="9477" max="9477" width="12.5" style="1132" customWidth="1"/>
    <col min="9478" max="9479" width="6.75" style="1132" bestFit="1" customWidth="1"/>
    <col min="9480" max="9480" width="6.75" style="1132" customWidth="1"/>
    <col min="9481" max="9481" width="12.5" style="1132" customWidth="1"/>
    <col min="9482" max="9483" width="6.75" style="1132" bestFit="1" customWidth="1"/>
    <col min="9484" max="9484" width="6.75" style="1132" customWidth="1"/>
    <col min="9485" max="9485" width="12.5" style="1132" customWidth="1"/>
    <col min="9486" max="9487" width="6.75" style="1132" bestFit="1" customWidth="1"/>
    <col min="9488" max="9488" width="6.75" style="1132" customWidth="1"/>
    <col min="9489" max="9728" width="9" style="1132"/>
    <col min="9729" max="9729" width="12.5" style="1132" customWidth="1"/>
    <col min="9730" max="9731" width="6.75" style="1132" bestFit="1" customWidth="1"/>
    <col min="9732" max="9732" width="6.75" style="1132" customWidth="1"/>
    <col min="9733" max="9733" width="12.5" style="1132" customWidth="1"/>
    <col min="9734" max="9735" width="6.75" style="1132" bestFit="1" customWidth="1"/>
    <col min="9736" max="9736" width="6.75" style="1132" customWidth="1"/>
    <col min="9737" max="9737" width="12.5" style="1132" customWidth="1"/>
    <col min="9738" max="9739" width="6.75" style="1132" bestFit="1" customWidth="1"/>
    <col min="9740" max="9740" width="6.75" style="1132" customWidth="1"/>
    <col min="9741" max="9741" width="12.5" style="1132" customWidth="1"/>
    <col min="9742" max="9743" width="6.75" style="1132" bestFit="1" customWidth="1"/>
    <col min="9744" max="9744" width="6.75" style="1132" customWidth="1"/>
    <col min="9745" max="9984" width="9" style="1132"/>
    <col min="9985" max="9985" width="12.5" style="1132" customWidth="1"/>
    <col min="9986" max="9987" width="6.75" style="1132" bestFit="1" customWidth="1"/>
    <col min="9988" max="9988" width="6.75" style="1132" customWidth="1"/>
    <col min="9989" max="9989" width="12.5" style="1132" customWidth="1"/>
    <col min="9990" max="9991" width="6.75" style="1132" bestFit="1" customWidth="1"/>
    <col min="9992" max="9992" width="6.75" style="1132" customWidth="1"/>
    <col min="9993" max="9993" width="12.5" style="1132" customWidth="1"/>
    <col min="9994" max="9995" width="6.75" style="1132" bestFit="1" customWidth="1"/>
    <col min="9996" max="9996" width="6.75" style="1132" customWidth="1"/>
    <col min="9997" max="9997" width="12.5" style="1132" customWidth="1"/>
    <col min="9998" max="9999" width="6.75" style="1132" bestFit="1" customWidth="1"/>
    <col min="10000" max="10000" width="6.75" style="1132" customWidth="1"/>
    <col min="10001" max="10240" width="9" style="1132"/>
    <col min="10241" max="10241" width="12.5" style="1132" customWidth="1"/>
    <col min="10242" max="10243" width="6.75" style="1132" bestFit="1" customWidth="1"/>
    <col min="10244" max="10244" width="6.75" style="1132" customWidth="1"/>
    <col min="10245" max="10245" width="12.5" style="1132" customWidth="1"/>
    <col min="10246" max="10247" width="6.75" style="1132" bestFit="1" customWidth="1"/>
    <col min="10248" max="10248" width="6.75" style="1132" customWidth="1"/>
    <col min="10249" max="10249" width="12.5" style="1132" customWidth="1"/>
    <col min="10250" max="10251" width="6.75" style="1132" bestFit="1" customWidth="1"/>
    <col min="10252" max="10252" width="6.75" style="1132" customWidth="1"/>
    <col min="10253" max="10253" width="12.5" style="1132" customWidth="1"/>
    <col min="10254" max="10255" width="6.75" style="1132" bestFit="1" customWidth="1"/>
    <col min="10256" max="10256" width="6.75" style="1132" customWidth="1"/>
    <col min="10257" max="10496" width="9" style="1132"/>
    <col min="10497" max="10497" width="12.5" style="1132" customWidth="1"/>
    <col min="10498" max="10499" width="6.75" style="1132" bestFit="1" customWidth="1"/>
    <col min="10500" max="10500" width="6.75" style="1132" customWidth="1"/>
    <col min="10501" max="10501" width="12.5" style="1132" customWidth="1"/>
    <col min="10502" max="10503" width="6.75" style="1132" bestFit="1" customWidth="1"/>
    <col min="10504" max="10504" width="6.75" style="1132" customWidth="1"/>
    <col min="10505" max="10505" width="12.5" style="1132" customWidth="1"/>
    <col min="10506" max="10507" width="6.75" style="1132" bestFit="1" customWidth="1"/>
    <col min="10508" max="10508" width="6.75" style="1132" customWidth="1"/>
    <col min="10509" max="10509" width="12.5" style="1132" customWidth="1"/>
    <col min="10510" max="10511" width="6.75" style="1132" bestFit="1" customWidth="1"/>
    <col min="10512" max="10512" width="6.75" style="1132" customWidth="1"/>
    <col min="10513" max="10752" width="9" style="1132"/>
    <col min="10753" max="10753" width="12.5" style="1132" customWidth="1"/>
    <col min="10754" max="10755" width="6.75" style="1132" bestFit="1" customWidth="1"/>
    <col min="10756" max="10756" width="6.75" style="1132" customWidth="1"/>
    <col min="10757" max="10757" width="12.5" style="1132" customWidth="1"/>
    <col min="10758" max="10759" width="6.75" style="1132" bestFit="1" customWidth="1"/>
    <col min="10760" max="10760" width="6.75" style="1132" customWidth="1"/>
    <col min="10761" max="10761" width="12.5" style="1132" customWidth="1"/>
    <col min="10762" max="10763" width="6.75" style="1132" bestFit="1" customWidth="1"/>
    <col min="10764" max="10764" width="6.75" style="1132" customWidth="1"/>
    <col min="10765" max="10765" width="12.5" style="1132" customWidth="1"/>
    <col min="10766" max="10767" width="6.75" style="1132" bestFit="1" customWidth="1"/>
    <col min="10768" max="10768" width="6.75" style="1132" customWidth="1"/>
    <col min="10769" max="11008" width="9" style="1132"/>
    <col min="11009" max="11009" width="12.5" style="1132" customWidth="1"/>
    <col min="11010" max="11011" width="6.75" style="1132" bestFit="1" customWidth="1"/>
    <col min="11012" max="11012" width="6.75" style="1132" customWidth="1"/>
    <col min="11013" max="11013" width="12.5" style="1132" customWidth="1"/>
    <col min="11014" max="11015" width="6.75" style="1132" bestFit="1" customWidth="1"/>
    <col min="11016" max="11016" width="6.75" style="1132" customWidth="1"/>
    <col min="11017" max="11017" width="12.5" style="1132" customWidth="1"/>
    <col min="11018" max="11019" width="6.75" style="1132" bestFit="1" customWidth="1"/>
    <col min="11020" max="11020" width="6.75" style="1132" customWidth="1"/>
    <col min="11021" max="11021" width="12.5" style="1132" customWidth="1"/>
    <col min="11022" max="11023" width="6.75" style="1132" bestFit="1" customWidth="1"/>
    <col min="11024" max="11024" width="6.75" style="1132" customWidth="1"/>
    <col min="11025" max="11264" width="9" style="1132"/>
    <col min="11265" max="11265" width="12.5" style="1132" customWidth="1"/>
    <col min="11266" max="11267" width="6.75" style="1132" bestFit="1" customWidth="1"/>
    <col min="11268" max="11268" width="6.75" style="1132" customWidth="1"/>
    <col min="11269" max="11269" width="12.5" style="1132" customWidth="1"/>
    <col min="11270" max="11271" width="6.75" style="1132" bestFit="1" customWidth="1"/>
    <col min="11272" max="11272" width="6.75" style="1132" customWidth="1"/>
    <col min="11273" max="11273" width="12.5" style="1132" customWidth="1"/>
    <col min="11274" max="11275" width="6.75" style="1132" bestFit="1" customWidth="1"/>
    <col min="11276" max="11276" width="6.75" style="1132" customWidth="1"/>
    <col min="11277" max="11277" width="12.5" style="1132" customWidth="1"/>
    <col min="11278" max="11279" width="6.75" style="1132" bestFit="1" customWidth="1"/>
    <col min="11280" max="11280" width="6.75" style="1132" customWidth="1"/>
    <col min="11281" max="11520" width="9" style="1132"/>
    <col min="11521" max="11521" width="12.5" style="1132" customWidth="1"/>
    <col min="11522" max="11523" width="6.75" style="1132" bestFit="1" customWidth="1"/>
    <col min="11524" max="11524" width="6.75" style="1132" customWidth="1"/>
    <col min="11525" max="11525" width="12.5" style="1132" customWidth="1"/>
    <col min="11526" max="11527" width="6.75" style="1132" bestFit="1" customWidth="1"/>
    <col min="11528" max="11528" width="6.75" style="1132" customWidth="1"/>
    <col min="11529" max="11529" width="12.5" style="1132" customWidth="1"/>
    <col min="11530" max="11531" width="6.75" style="1132" bestFit="1" customWidth="1"/>
    <col min="11532" max="11532" width="6.75" style="1132" customWidth="1"/>
    <col min="11533" max="11533" width="12.5" style="1132" customWidth="1"/>
    <col min="11534" max="11535" width="6.75" style="1132" bestFit="1" customWidth="1"/>
    <col min="11536" max="11536" width="6.75" style="1132" customWidth="1"/>
    <col min="11537" max="11776" width="9" style="1132"/>
    <col min="11777" max="11777" width="12.5" style="1132" customWidth="1"/>
    <col min="11778" max="11779" width="6.75" style="1132" bestFit="1" customWidth="1"/>
    <col min="11780" max="11780" width="6.75" style="1132" customWidth="1"/>
    <col min="11781" max="11781" width="12.5" style="1132" customWidth="1"/>
    <col min="11782" max="11783" width="6.75" style="1132" bestFit="1" customWidth="1"/>
    <col min="11784" max="11784" width="6.75" style="1132" customWidth="1"/>
    <col min="11785" max="11785" width="12.5" style="1132" customWidth="1"/>
    <col min="11786" max="11787" width="6.75" style="1132" bestFit="1" customWidth="1"/>
    <col min="11788" max="11788" width="6.75" style="1132" customWidth="1"/>
    <col min="11789" max="11789" width="12.5" style="1132" customWidth="1"/>
    <col min="11790" max="11791" width="6.75" style="1132" bestFit="1" customWidth="1"/>
    <col min="11792" max="11792" width="6.75" style="1132" customWidth="1"/>
    <col min="11793" max="12032" width="9" style="1132"/>
    <col min="12033" max="12033" width="12.5" style="1132" customWidth="1"/>
    <col min="12034" max="12035" width="6.75" style="1132" bestFit="1" customWidth="1"/>
    <col min="12036" max="12036" width="6.75" style="1132" customWidth="1"/>
    <col min="12037" max="12037" width="12.5" style="1132" customWidth="1"/>
    <col min="12038" max="12039" width="6.75" style="1132" bestFit="1" customWidth="1"/>
    <col min="12040" max="12040" width="6.75" style="1132" customWidth="1"/>
    <col min="12041" max="12041" width="12.5" style="1132" customWidth="1"/>
    <col min="12042" max="12043" width="6.75" style="1132" bestFit="1" customWidth="1"/>
    <col min="12044" max="12044" width="6.75" style="1132" customWidth="1"/>
    <col min="12045" max="12045" width="12.5" style="1132" customWidth="1"/>
    <col min="12046" max="12047" width="6.75" style="1132" bestFit="1" customWidth="1"/>
    <col min="12048" max="12048" width="6.75" style="1132" customWidth="1"/>
    <col min="12049" max="12288" width="9" style="1132"/>
    <col min="12289" max="12289" width="12.5" style="1132" customWidth="1"/>
    <col min="12290" max="12291" width="6.75" style="1132" bestFit="1" customWidth="1"/>
    <col min="12292" max="12292" width="6.75" style="1132" customWidth="1"/>
    <col min="12293" max="12293" width="12.5" style="1132" customWidth="1"/>
    <col min="12294" max="12295" width="6.75" style="1132" bestFit="1" customWidth="1"/>
    <col min="12296" max="12296" width="6.75" style="1132" customWidth="1"/>
    <col min="12297" max="12297" width="12.5" style="1132" customWidth="1"/>
    <col min="12298" max="12299" width="6.75" style="1132" bestFit="1" customWidth="1"/>
    <col min="12300" max="12300" width="6.75" style="1132" customWidth="1"/>
    <col min="12301" max="12301" width="12.5" style="1132" customWidth="1"/>
    <col min="12302" max="12303" width="6.75" style="1132" bestFit="1" customWidth="1"/>
    <col min="12304" max="12304" width="6.75" style="1132" customWidth="1"/>
    <col min="12305" max="12544" width="9" style="1132"/>
    <col min="12545" max="12545" width="12.5" style="1132" customWidth="1"/>
    <col min="12546" max="12547" width="6.75" style="1132" bestFit="1" customWidth="1"/>
    <col min="12548" max="12548" width="6.75" style="1132" customWidth="1"/>
    <col min="12549" max="12549" width="12.5" style="1132" customWidth="1"/>
    <col min="12550" max="12551" width="6.75" style="1132" bestFit="1" customWidth="1"/>
    <col min="12552" max="12552" width="6.75" style="1132" customWidth="1"/>
    <col min="12553" max="12553" width="12.5" style="1132" customWidth="1"/>
    <col min="12554" max="12555" width="6.75" style="1132" bestFit="1" customWidth="1"/>
    <col min="12556" max="12556" width="6.75" style="1132" customWidth="1"/>
    <col min="12557" max="12557" width="12.5" style="1132" customWidth="1"/>
    <col min="12558" max="12559" width="6.75" style="1132" bestFit="1" customWidth="1"/>
    <col min="12560" max="12560" width="6.75" style="1132" customWidth="1"/>
    <col min="12561" max="12800" width="9" style="1132"/>
    <col min="12801" max="12801" width="12.5" style="1132" customWidth="1"/>
    <col min="12802" max="12803" width="6.75" style="1132" bestFit="1" customWidth="1"/>
    <col min="12804" max="12804" width="6.75" style="1132" customWidth="1"/>
    <col min="12805" max="12805" width="12.5" style="1132" customWidth="1"/>
    <col min="12806" max="12807" width="6.75" style="1132" bestFit="1" customWidth="1"/>
    <col min="12808" max="12808" width="6.75" style="1132" customWidth="1"/>
    <col min="12809" max="12809" width="12.5" style="1132" customWidth="1"/>
    <col min="12810" max="12811" width="6.75" style="1132" bestFit="1" customWidth="1"/>
    <col min="12812" max="12812" width="6.75" style="1132" customWidth="1"/>
    <col min="12813" max="12813" width="12.5" style="1132" customWidth="1"/>
    <col min="12814" max="12815" width="6.75" style="1132" bestFit="1" customWidth="1"/>
    <col min="12816" max="12816" width="6.75" style="1132" customWidth="1"/>
    <col min="12817" max="13056" width="9" style="1132"/>
    <col min="13057" max="13057" width="12.5" style="1132" customWidth="1"/>
    <col min="13058" max="13059" width="6.75" style="1132" bestFit="1" customWidth="1"/>
    <col min="13060" max="13060" width="6.75" style="1132" customWidth="1"/>
    <col min="13061" max="13061" width="12.5" style="1132" customWidth="1"/>
    <col min="13062" max="13063" width="6.75" style="1132" bestFit="1" customWidth="1"/>
    <col min="13064" max="13064" width="6.75" style="1132" customWidth="1"/>
    <col min="13065" max="13065" width="12.5" style="1132" customWidth="1"/>
    <col min="13066" max="13067" width="6.75" style="1132" bestFit="1" customWidth="1"/>
    <col min="13068" max="13068" width="6.75" style="1132" customWidth="1"/>
    <col min="13069" max="13069" width="12.5" style="1132" customWidth="1"/>
    <col min="13070" max="13071" width="6.75" style="1132" bestFit="1" customWidth="1"/>
    <col min="13072" max="13072" width="6.75" style="1132" customWidth="1"/>
    <col min="13073" max="13312" width="9" style="1132"/>
    <col min="13313" max="13313" width="12.5" style="1132" customWidth="1"/>
    <col min="13314" max="13315" width="6.75" style="1132" bestFit="1" customWidth="1"/>
    <col min="13316" max="13316" width="6.75" style="1132" customWidth="1"/>
    <col min="13317" max="13317" width="12.5" style="1132" customWidth="1"/>
    <col min="13318" max="13319" width="6.75" style="1132" bestFit="1" customWidth="1"/>
    <col min="13320" max="13320" width="6.75" style="1132" customWidth="1"/>
    <col min="13321" max="13321" width="12.5" style="1132" customWidth="1"/>
    <col min="13322" max="13323" width="6.75" style="1132" bestFit="1" customWidth="1"/>
    <col min="13324" max="13324" width="6.75" style="1132" customWidth="1"/>
    <col min="13325" max="13325" width="12.5" style="1132" customWidth="1"/>
    <col min="13326" max="13327" width="6.75" style="1132" bestFit="1" customWidth="1"/>
    <col min="13328" max="13328" width="6.75" style="1132" customWidth="1"/>
    <col min="13329" max="13568" width="9" style="1132"/>
    <col min="13569" max="13569" width="12.5" style="1132" customWidth="1"/>
    <col min="13570" max="13571" width="6.75" style="1132" bestFit="1" customWidth="1"/>
    <col min="13572" max="13572" width="6.75" style="1132" customWidth="1"/>
    <col min="13573" max="13573" width="12.5" style="1132" customWidth="1"/>
    <col min="13574" max="13575" width="6.75" style="1132" bestFit="1" customWidth="1"/>
    <col min="13576" max="13576" width="6.75" style="1132" customWidth="1"/>
    <col min="13577" max="13577" width="12.5" style="1132" customWidth="1"/>
    <col min="13578" max="13579" width="6.75" style="1132" bestFit="1" customWidth="1"/>
    <col min="13580" max="13580" width="6.75" style="1132" customWidth="1"/>
    <col min="13581" max="13581" width="12.5" style="1132" customWidth="1"/>
    <col min="13582" max="13583" width="6.75" style="1132" bestFit="1" customWidth="1"/>
    <col min="13584" max="13584" width="6.75" style="1132" customWidth="1"/>
    <col min="13585" max="13824" width="9" style="1132"/>
    <col min="13825" max="13825" width="12.5" style="1132" customWidth="1"/>
    <col min="13826" max="13827" width="6.75" style="1132" bestFit="1" customWidth="1"/>
    <col min="13828" max="13828" width="6.75" style="1132" customWidth="1"/>
    <col min="13829" max="13829" width="12.5" style="1132" customWidth="1"/>
    <col min="13830" max="13831" width="6.75" style="1132" bestFit="1" customWidth="1"/>
    <col min="13832" max="13832" width="6.75" style="1132" customWidth="1"/>
    <col min="13833" max="13833" width="12.5" style="1132" customWidth="1"/>
    <col min="13834" max="13835" width="6.75" style="1132" bestFit="1" customWidth="1"/>
    <col min="13836" max="13836" width="6.75" style="1132" customWidth="1"/>
    <col min="13837" max="13837" width="12.5" style="1132" customWidth="1"/>
    <col min="13838" max="13839" width="6.75" style="1132" bestFit="1" customWidth="1"/>
    <col min="13840" max="13840" width="6.75" style="1132" customWidth="1"/>
    <col min="13841" max="14080" width="9" style="1132"/>
    <col min="14081" max="14081" width="12.5" style="1132" customWidth="1"/>
    <col min="14082" max="14083" width="6.75" style="1132" bestFit="1" customWidth="1"/>
    <col min="14084" max="14084" width="6.75" style="1132" customWidth="1"/>
    <col min="14085" max="14085" width="12.5" style="1132" customWidth="1"/>
    <col min="14086" max="14087" width="6.75" style="1132" bestFit="1" customWidth="1"/>
    <col min="14088" max="14088" width="6.75" style="1132" customWidth="1"/>
    <col min="14089" max="14089" width="12.5" style="1132" customWidth="1"/>
    <col min="14090" max="14091" width="6.75" style="1132" bestFit="1" customWidth="1"/>
    <col min="14092" max="14092" width="6.75" style="1132" customWidth="1"/>
    <col min="14093" max="14093" width="12.5" style="1132" customWidth="1"/>
    <col min="14094" max="14095" width="6.75" style="1132" bestFit="1" customWidth="1"/>
    <col min="14096" max="14096" width="6.75" style="1132" customWidth="1"/>
    <col min="14097" max="14336" width="9" style="1132"/>
    <col min="14337" max="14337" width="12.5" style="1132" customWidth="1"/>
    <col min="14338" max="14339" width="6.75" style="1132" bestFit="1" customWidth="1"/>
    <col min="14340" max="14340" width="6.75" style="1132" customWidth="1"/>
    <col min="14341" max="14341" width="12.5" style="1132" customWidth="1"/>
    <col min="14342" max="14343" width="6.75" style="1132" bestFit="1" customWidth="1"/>
    <col min="14344" max="14344" width="6.75" style="1132" customWidth="1"/>
    <col min="14345" max="14345" width="12.5" style="1132" customWidth="1"/>
    <col min="14346" max="14347" width="6.75" style="1132" bestFit="1" customWidth="1"/>
    <col min="14348" max="14348" width="6.75" style="1132" customWidth="1"/>
    <col min="14349" max="14349" width="12.5" style="1132" customWidth="1"/>
    <col min="14350" max="14351" width="6.75" style="1132" bestFit="1" customWidth="1"/>
    <col min="14352" max="14352" width="6.75" style="1132" customWidth="1"/>
    <col min="14353" max="14592" width="9" style="1132"/>
    <col min="14593" max="14593" width="12.5" style="1132" customWidth="1"/>
    <col min="14594" max="14595" width="6.75" style="1132" bestFit="1" customWidth="1"/>
    <col min="14596" max="14596" width="6.75" style="1132" customWidth="1"/>
    <col min="14597" max="14597" width="12.5" style="1132" customWidth="1"/>
    <col min="14598" max="14599" width="6.75" style="1132" bestFit="1" customWidth="1"/>
    <col min="14600" max="14600" width="6.75" style="1132" customWidth="1"/>
    <col min="14601" max="14601" width="12.5" style="1132" customWidth="1"/>
    <col min="14602" max="14603" width="6.75" style="1132" bestFit="1" customWidth="1"/>
    <col min="14604" max="14604" width="6.75" style="1132" customWidth="1"/>
    <col min="14605" max="14605" width="12.5" style="1132" customWidth="1"/>
    <col min="14606" max="14607" width="6.75" style="1132" bestFit="1" customWidth="1"/>
    <col min="14608" max="14608" width="6.75" style="1132" customWidth="1"/>
    <col min="14609" max="14848" width="9" style="1132"/>
    <col min="14849" max="14849" width="12.5" style="1132" customWidth="1"/>
    <col min="14850" max="14851" width="6.75" style="1132" bestFit="1" customWidth="1"/>
    <col min="14852" max="14852" width="6.75" style="1132" customWidth="1"/>
    <col min="14853" max="14853" width="12.5" style="1132" customWidth="1"/>
    <col min="14854" max="14855" width="6.75" style="1132" bestFit="1" customWidth="1"/>
    <col min="14856" max="14856" width="6.75" style="1132" customWidth="1"/>
    <col min="14857" max="14857" width="12.5" style="1132" customWidth="1"/>
    <col min="14858" max="14859" width="6.75" style="1132" bestFit="1" customWidth="1"/>
    <col min="14860" max="14860" width="6.75" style="1132" customWidth="1"/>
    <col min="14861" max="14861" width="12.5" style="1132" customWidth="1"/>
    <col min="14862" max="14863" width="6.75" style="1132" bestFit="1" customWidth="1"/>
    <col min="14864" max="14864" width="6.75" style="1132" customWidth="1"/>
    <col min="14865" max="15104" width="9" style="1132"/>
    <col min="15105" max="15105" width="12.5" style="1132" customWidth="1"/>
    <col min="15106" max="15107" width="6.75" style="1132" bestFit="1" customWidth="1"/>
    <col min="15108" max="15108" width="6.75" style="1132" customWidth="1"/>
    <col min="15109" max="15109" width="12.5" style="1132" customWidth="1"/>
    <col min="15110" max="15111" width="6.75" style="1132" bestFit="1" customWidth="1"/>
    <col min="15112" max="15112" width="6.75" style="1132" customWidth="1"/>
    <col min="15113" max="15113" width="12.5" style="1132" customWidth="1"/>
    <col min="15114" max="15115" width="6.75" style="1132" bestFit="1" customWidth="1"/>
    <col min="15116" max="15116" width="6.75" style="1132" customWidth="1"/>
    <col min="15117" max="15117" width="12.5" style="1132" customWidth="1"/>
    <col min="15118" max="15119" width="6.75" style="1132" bestFit="1" customWidth="1"/>
    <col min="15120" max="15120" width="6.75" style="1132" customWidth="1"/>
    <col min="15121" max="15360" width="9" style="1132"/>
    <col min="15361" max="15361" width="12.5" style="1132" customWidth="1"/>
    <col min="15362" max="15363" width="6.75" style="1132" bestFit="1" customWidth="1"/>
    <col min="15364" max="15364" width="6.75" style="1132" customWidth="1"/>
    <col min="15365" max="15365" width="12.5" style="1132" customWidth="1"/>
    <col min="15366" max="15367" width="6.75" style="1132" bestFit="1" customWidth="1"/>
    <col min="15368" max="15368" width="6.75" style="1132" customWidth="1"/>
    <col min="15369" max="15369" width="12.5" style="1132" customWidth="1"/>
    <col min="15370" max="15371" width="6.75" style="1132" bestFit="1" customWidth="1"/>
    <col min="15372" max="15372" width="6.75" style="1132" customWidth="1"/>
    <col min="15373" max="15373" width="12.5" style="1132" customWidth="1"/>
    <col min="15374" max="15375" width="6.75" style="1132" bestFit="1" customWidth="1"/>
    <col min="15376" max="15376" width="6.75" style="1132" customWidth="1"/>
    <col min="15377" max="15616" width="9" style="1132"/>
    <col min="15617" max="15617" width="12.5" style="1132" customWidth="1"/>
    <col min="15618" max="15619" width="6.75" style="1132" bestFit="1" customWidth="1"/>
    <col min="15620" max="15620" width="6.75" style="1132" customWidth="1"/>
    <col min="15621" max="15621" width="12.5" style="1132" customWidth="1"/>
    <col min="15622" max="15623" width="6.75" style="1132" bestFit="1" customWidth="1"/>
    <col min="15624" max="15624" width="6.75" style="1132" customWidth="1"/>
    <col min="15625" max="15625" width="12.5" style="1132" customWidth="1"/>
    <col min="15626" max="15627" width="6.75" style="1132" bestFit="1" customWidth="1"/>
    <col min="15628" max="15628" width="6.75" style="1132" customWidth="1"/>
    <col min="15629" max="15629" width="12.5" style="1132" customWidth="1"/>
    <col min="15630" max="15631" width="6.75" style="1132" bestFit="1" customWidth="1"/>
    <col min="15632" max="15632" width="6.75" style="1132" customWidth="1"/>
    <col min="15633" max="15872" width="9" style="1132"/>
    <col min="15873" max="15873" width="12.5" style="1132" customWidth="1"/>
    <col min="15874" max="15875" width="6.75" style="1132" bestFit="1" customWidth="1"/>
    <col min="15876" max="15876" width="6.75" style="1132" customWidth="1"/>
    <col min="15877" max="15877" width="12.5" style="1132" customWidth="1"/>
    <col min="15878" max="15879" width="6.75" style="1132" bestFit="1" customWidth="1"/>
    <col min="15880" max="15880" width="6.75" style="1132" customWidth="1"/>
    <col min="15881" max="15881" width="12.5" style="1132" customWidth="1"/>
    <col min="15882" max="15883" width="6.75" style="1132" bestFit="1" customWidth="1"/>
    <col min="15884" max="15884" width="6.75" style="1132" customWidth="1"/>
    <col min="15885" max="15885" width="12.5" style="1132" customWidth="1"/>
    <col min="15886" max="15887" width="6.75" style="1132" bestFit="1" customWidth="1"/>
    <col min="15888" max="15888" width="6.75" style="1132" customWidth="1"/>
    <col min="15889" max="16128" width="9" style="1132"/>
    <col min="16129" max="16129" width="12.5" style="1132" customWidth="1"/>
    <col min="16130" max="16131" width="6.75" style="1132" bestFit="1" customWidth="1"/>
    <col min="16132" max="16132" width="6.75" style="1132" customWidth="1"/>
    <col min="16133" max="16133" width="12.5" style="1132" customWidth="1"/>
    <col min="16134" max="16135" width="6.75" style="1132" bestFit="1" customWidth="1"/>
    <col min="16136" max="16136" width="6.75" style="1132" customWidth="1"/>
    <col min="16137" max="16137" width="12.5" style="1132" customWidth="1"/>
    <col min="16138" max="16139" width="6.75" style="1132" bestFit="1" customWidth="1"/>
    <col min="16140" max="16140" width="6.75" style="1132" customWidth="1"/>
    <col min="16141" max="16141" width="12.5" style="1132" customWidth="1"/>
    <col min="16142" max="16143" width="6.75" style="1132" bestFit="1" customWidth="1"/>
    <col min="16144" max="16144" width="6.75" style="1132" customWidth="1"/>
    <col min="16145" max="16384" width="9" style="1132"/>
  </cols>
  <sheetData>
    <row r="1" spans="1:16">
      <c r="A1" s="168" t="s">
        <v>1993</v>
      </c>
    </row>
    <row r="2" spans="1:16" ht="17.25">
      <c r="A2" s="2813" t="s">
        <v>1721</v>
      </c>
      <c r="B2" s="2813"/>
      <c r="C2" s="2813"/>
      <c r="D2" s="2813"/>
      <c r="E2" s="2813"/>
      <c r="F2" s="2813"/>
      <c r="G2" s="2813"/>
      <c r="H2" s="2813"/>
      <c r="I2" s="2813"/>
      <c r="J2" s="2813"/>
      <c r="K2" s="2813"/>
      <c r="L2" s="2813"/>
      <c r="M2" s="2813"/>
      <c r="N2" s="2813"/>
      <c r="O2" s="2813"/>
      <c r="P2" s="2813"/>
    </row>
    <row r="4" spans="1:16">
      <c r="B4" s="1133" t="s">
        <v>1705</v>
      </c>
      <c r="C4" s="2814"/>
      <c r="D4" s="2814"/>
      <c r="E4" s="2814"/>
      <c r="F4" s="2814"/>
    </row>
    <row r="5" spans="1:16">
      <c r="B5" s="1134"/>
      <c r="C5" s="1135"/>
      <c r="D5" s="1135"/>
      <c r="E5" s="1135"/>
      <c r="F5" s="1136"/>
    </row>
    <row r="6" spans="1:16">
      <c r="B6" s="1133" t="s">
        <v>1706</v>
      </c>
      <c r="C6" s="2814"/>
      <c r="D6" s="2814"/>
      <c r="E6" s="2814"/>
      <c r="F6" s="2814"/>
      <c r="L6" s="1133" t="s">
        <v>1707</v>
      </c>
      <c r="M6" s="2814"/>
      <c r="N6" s="2814"/>
      <c r="O6" s="2814"/>
      <c r="P6" s="1133" t="s">
        <v>1683</v>
      </c>
    </row>
    <row r="7" spans="1:16" ht="14.25" thickBot="1"/>
    <row r="8" spans="1:16">
      <c r="A8" s="2815"/>
      <c r="B8" s="2818"/>
      <c r="C8" s="2819"/>
      <c r="D8" s="2819"/>
      <c r="E8" s="2819"/>
      <c r="F8" s="2819"/>
      <c r="G8" s="2819"/>
      <c r="H8" s="2819"/>
      <c r="I8" s="2819"/>
      <c r="J8" s="2819"/>
      <c r="K8" s="2819"/>
      <c r="L8" s="2820"/>
      <c r="M8" s="2827" t="s">
        <v>1708</v>
      </c>
      <c r="N8" s="2828"/>
      <c r="O8" s="2828"/>
      <c r="P8" s="2829"/>
    </row>
    <row r="9" spans="1:16">
      <c r="A9" s="2816"/>
      <c r="B9" s="2821"/>
      <c r="C9" s="2822"/>
      <c r="D9" s="2822"/>
      <c r="E9" s="2822"/>
      <c r="F9" s="2822"/>
      <c r="G9" s="2822"/>
      <c r="H9" s="2822"/>
      <c r="I9" s="2822"/>
      <c r="J9" s="2822"/>
      <c r="K9" s="2822"/>
      <c r="L9" s="2823"/>
      <c r="M9" s="2830"/>
      <c r="N9" s="2831"/>
      <c r="O9" s="2831"/>
      <c r="P9" s="2832"/>
    </row>
    <row r="10" spans="1:16">
      <c r="A10" s="2816"/>
      <c r="B10" s="2821"/>
      <c r="C10" s="2822"/>
      <c r="D10" s="2822"/>
      <c r="E10" s="2822"/>
      <c r="F10" s="2822"/>
      <c r="G10" s="2822"/>
      <c r="H10" s="2822"/>
      <c r="I10" s="2822"/>
      <c r="J10" s="2822"/>
      <c r="K10" s="2822"/>
      <c r="L10" s="2823"/>
      <c r="M10" s="1137"/>
      <c r="N10" s="1138"/>
      <c r="O10" s="1138"/>
      <c r="P10" s="1139"/>
    </row>
    <row r="11" spans="1:16">
      <c r="A11" s="2816"/>
      <c r="B11" s="2821"/>
      <c r="C11" s="2822"/>
      <c r="D11" s="2822"/>
      <c r="E11" s="2822"/>
      <c r="F11" s="2822"/>
      <c r="G11" s="2822"/>
      <c r="H11" s="2822"/>
      <c r="I11" s="2822"/>
      <c r="J11" s="2822"/>
      <c r="K11" s="2822"/>
      <c r="L11" s="2823"/>
      <c r="M11" s="1140"/>
      <c r="N11" s="1141"/>
      <c r="O11" s="1141"/>
      <c r="P11" s="1142"/>
    </row>
    <row r="12" spans="1:16" ht="27" customHeight="1" thickBot="1">
      <c r="A12" s="2817"/>
      <c r="B12" s="2824"/>
      <c r="C12" s="2825"/>
      <c r="D12" s="2825"/>
      <c r="E12" s="2825"/>
      <c r="F12" s="2825"/>
      <c r="G12" s="2825"/>
      <c r="H12" s="2825"/>
      <c r="I12" s="2825"/>
      <c r="J12" s="2825"/>
      <c r="K12" s="2825"/>
      <c r="L12" s="2826"/>
      <c r="M12" s="1140"/>
      <c r="N12" s="1141"/>
      <c r="O12" s="1141"/>
      <c r="P12" s="1142"/>
    </row>
    <row r="13" spans="1:16">
      <c r="A13" s="2833"/>
      <c r="B13" s="2836"/>
      <c r="C13" s="2837"/>
      <c r="D13" s="2837"/>
      <c r="E13" s="2837"/>
      <c r="F13" s="2837"/>
      <c r="G13" s="2837"/>
      <c r="H13" s="2837"/>
      <c r="I13" s="2837"/>
      <c r="J13" s="2837"/>
      <c r="K13" s="2837"/>
      <c r="L13" s="2838"/>
      <c r="M13" s="1143"/>
      <c r="N13" s="1144"/>
      <c r="O13" s="1144"/>
      <c r="P13" s="1145"/>
    </row>
    <row r="14" spans="1:16">
      <c r="A14" s="2834"/>
      <c r="B14" s="2839"/>
      <c r="C14" s="2840"/>
      <c r="D14" s="2840"/>
      <c r="E14" s="2840"/>
      <c r="F14" s="2840"/>
      <c r="G14" s="2840"/>
      <c r="H14" s="2840"/>
      <c r="I14" s="2840"/>
      <c r="J14" s="2840"/>
      <c r="K14" s="2840"/>
      <c r="L14" s="2841"/>
      <c r="M14" s="1143"/>
      <c r="N14" s="1144"/>
      <c r="O14" s="1144"/>
      <c r="P14" s="1145"/>
    </row>
    <row r="15" spans="1:16">
      <c r="A15" s="2834"/>
      <c r="B15" s="2839"/>
      <c r="C15" s="2840"/>
      <c r="D15" s="2840"/>
      <c r="E15" s="2840"/>
      <c r="F15" s="2840"/>
      <c r="G15" s="2840"/>
      <c r="H15" s="2840"/>
      <c r="I15" s="2840"/>
      <c r="J15" s="2840"/>
      <c r="K15" s="2840"/>
      <c r="L15" s="2841"/>
      <c r="M15" s="1143"/>
      <c r="N15" s="1144"/>
      <c r="O15" s="1144"/>
      <c r="P15" s="1145"/>
    </row>
    <row r="16" spans="1:16">
      <c r="A16" s="2834"/>
      <c r="B16" s="2839"/>
      <c r="C16" s="2840"/>
      <c r="D16" s="2840"/>
      <c r="E16" s="2840"/>
      <c r="F16" s="2840"/>
      <c r="G16" s="2840"/>
      <c r="H16" s="2840"/>
      <c r="I16" s="2840"/>
      <c r="J16" s="2840"/>
      <c r="K16" s="2840"/>
      <c r="L16" s="2841"/>
      <c r="M16" s="1143"/>
      <c r="N16" s="1144"/>
      <c r="O16" s="1144"/>
      <c r="P16" s="1145"/>
    </row>
    <row r="17" spans="1:16">
      <c r="A17" s="2834"/>
      <c r="B17" s="2839"/>
      <c r="C17" s="2840"/>
      <c r="D17" s="2840"/>
      <c r="E17" s="2840"/>
      <c r="F17" s="2840"/>
      <c r="G17" s="2840"/>
      <c r="H17" s="2840"/>
      <c r="I17" s="2840"/>
      <c r="J17" s="2840"/>
      <c r="K17" s="2840"/>
      <c r="L17" s="2841"/>
      <c r="M17" s="1143"/>
      <c r="N17" s="1144"/>
      <c r="O17" s="1144"/>
      <c r="P17" s="1145"/>
    </row>
    <row r="18" spans="1:16">
      <c r="A18" s="2834"/>
      <c r="B18" s="2839"/>
      <c r="C18" s="2840"/>
      <c r="D18" s="2840"/>
      <c r="E18" s="2840"/>
      <c r="F18" s="2840"/>
      <c r="G18" s="2840"/>
      <c r="H18" s="2840"/>
      <c r="I18" s="2840"/>
      <c r="J18" s="2840"/>
      <c r="K18" s="2840"/>
      <c r="L18" s="2841"/>
      <c r="M18" s="1143"/>
      <c r="N18" s="1144"/>
      <c r="O18" s="1144"/>
      <c r="P18" s="1145"/>
    </row>
    <row r="19" spans="1:16" ht="14.25" thickBot="1">
      <c r="A19" s="2835"/>
      <c r="B19" s="2842"/>
      <c r="C19" s="2843"/>
      <c r="D19" s="2843"/>
      <c r="E19" s="2843"/>
      <c r="F19" s="2843"/>
      <c r="G19" s="2843"/>
      <c r="H19" s="2843"/>
      <c r="I19" s="2843"/>
      <c r="J19" s="2843"/>
      <c r="K19" s="2843"/>
      <c r="L19" s="2844"/>
      <c r="M19" s="1143"/>
      <c r="N19" s="1144"/>
      <c r="O19" s="1144"/>
      <c r="P19" s="1145"/>
    </row>
    <row r="20" spans="1:16" ht="15.75" customHeight="1">
      <c r="A20" s="1146" t="s">
        <v>1709</v>
      </c>
      <c r="B20" s="2845"/>
      <c r="C20" s="2845"/>
      <c r="D20" s="2846"/>
      <c r="E20" s="1147" t="s">
        <v>1709</v>
      </c>
      <c r="F20" s="2847"/>
      <c r="G20" s="2847"/>
      <c r="H20" s="2847"/>
      <c r="I20" s="1148" t="s">
        <v>1709</v>
      </c>
      <c r="J20" s="2847"/>
      <c r="K20" s="2847"/>
      <c r="L20" s="2848"/>
      <c r="M20" s="1149"/>
      <c r="N20" s="2802"/>
      <c r="O20" s="2802"/>
      <c r="P20" s="2803"/>
    </row>
    <row r="21" spans="1:16" ht="15.75" customHeight="1">
      <c r="A21" s="1150" t="s">
        <v>1710</v>
      </c>
      <c r="B21" s="2800"/>
      <c r="C21" s="2800"/>
      <c r="D21" s="2801"/>
      <c r="E21" s="1150" t="s">
        <v>1710</v>
      </c>
      <c r="F21" s="2800"/>
      <c r="G21" s="2800"/>
      <c r="H21" s="2800"/>
      <c r="I21" s="1151" t="s">
        <v>1710</v>
      </c>
      <c r="J21" s="2800"/>
      <c r="K21" s="2800"/>
      <c r="L21" s="2801"/>
      <c r="M21" s="1149"/>
      <c r="N21" s="2802"/>
      <c r="O21" s="2802"/>
      <c r="P21" s="2803"/>
    </row>
    <row r="22" spans="1:16" ht="15.75" customHeight="1">
      <c r="A22" s="1152" t="s">
        <v>1711</v>
      </c>
      <c r="B22" s="1151" t="s">
        <v>1712</v>
      </c>
      <c r="C22" s="1151" t="s">
        <v>1713</v>
      </c>
      <c r="D22" s="1153" t="s">
        <v>1714</v>
      </c>
      <c r="E22" s="1152" t="s">
        <v>1711</v>
      </c>
      <c r="F22" s="1151" t="s">
        <v>1712</v>
      </c>
      <c r="G22" s="1151" t="s">
        <v>1713</v>
      </c>
      <c r="H22" s="1151" t="s">
        <v>1714</v>
      </c>
      <c r="I22" s="1154" t="s">
        <v>1711</v>
      </c>
      <c r="J22" s="1151" t="s">
        <v>1712</v>
      </c>
      <c r="K22" s="1151" t="s">
        <v>1713</v>
      </c>
      <c r="L22" s="1153" t="s">
        <v>1714</v>
      </c>
      <c r="M22" s="1155"/>
      <c r="N22" s="1134"/>
      <c r="O22" s="1134"/>
      <c r="P22" s="1156"/>
    </row>
    <row r="23" spans="1:16">
      <c r="A23" s="1150"/>
      <c r="B23" s="1157"/>
      <c r="C23" s="1157"/>
      <c r="D23" s="1158"/>
      <c r="E23" s="1150"/>
      <c r="F23" s="1157"/>
      <c r="G23" s="1157"/>
      <c r="H23" s="1157"/>
      <c r="I23" s="1151"/>
      <c r="J23" s="1157"/>
      <c r="K23" s="1157"/>
      <c r="L23" s="1158"/>
      <c r="M23" s="1149"/>
      <c r="N23" s="1159"/>
      <c r="O23" s="1159"/>
      <c r="P23" s="1160"/>
    </row>
    <row r="24" spans="1:16">
      <c r="A24" s="1150" t="s">
        <v>1715</v>
      </c>
      <c r="B24" s="1157"/>
      <c r="C24" s="1157"/>
      <c r="D24" s="1158"/>
      <c r="E24" s="1161"/>
      <c r="F24" s="1157"/>
      <c r="G24" s="1157"/>
      <c r="H24" s="1157"/>
      <c r="I24" s="1162"/>
      <c r="J24" s="1157"/>
      <c r="K24" s="1157"/>
      <c r="L24" s="1158"/>
      <c r="M24" s="1149"/>
      <c r="N24" s="1159"/>
      <c r="O24" s="1159"/>
      <c r="P24" s="1160"/>
    </row>
    <row r="25" spans="1:16">
      <c r="A25" s="1150" t="s">
        <v>1716</v>
      </c>
      <c r="B25" s="1157"/>
      <c r="C25" s="1157"/>
      <c r="D25" s="1158"/>
      <c r="E25" s="1161"/>
      <c r="F25" s="1157"/>
      <c r="G25" s="1157"/>
      <c r="H25" s="1157"/>
      <c r="I25" s="1162"/>
      <c r="J25" s="1157"/>
      <c r="K25" s="1157"/>
      <c r="L25" s="1158"/>
      <c r="M25" s="1149"/>
      <c r="N25" s="1159"/>
      <c r="O25" s="1159"/>
      <c r="P25" s="1160"/>
    </row>
    <row r="26" spans="1:16">
      <c r="A26" s="1150" t="s">
        <v>1717</v>
      </c>
      <c r="B26" s="1157"/>
      <c r="C26" s="1157"/>
      <c r="D26" s="1158"/>
      <c r="E26" s="1161"/>
      <c r="F26" s="1157"/>
      <c r="G26" s="1157"/>
      <c r="H26" s="1157"/>
      <c r="I26" s="1162"/>
      <c r="J26" s="1157"/>
      <c r="K26" s="1157"/>
      <c r="L26" s="1158"/>
      <c r="M26" s="1149"/>
      <c r="N26" s="1159"/>
      <c r="O26" s="1159"/>
      <c r="P26" s="1160"/>
    </row>
    <row r="27" spans="1:16">
      <c r="A27" s="1150" t="s">
        <v>1718</v>
      </c>
      <c r="B27" s="1157"/>
      <c r="C27" s="1157"/>
      <c r="D27" s="1158"/>
      <c r="E27" s="1161"/>
      <c r="F27" s="1157"/>
      <c r="G27" s="1157"/>
      <c r="H27" s="1157"/>
      <c r="I27" s="1162"/>
      <c r="J27" s="1157"/>
      <c r="K27" s="1157"/>
      <c r="L27" s="1158"/>
      <c r="M27" s="1149"/>
      <c r="N27" s="1159"/>
      <c r="O27" s="1159"/>
      <c r="P27" s="1160"/>
    </row>
    <row r="28" spans="1:16">
      <c r="A28" s="1150" t="s">
        <v>1719</v>
      </c>
      <c r="B28" s="1157"/>
      <c r="C28" s="1157"/>
      <c r="D28" s="1158"/>
      <c r="E28" s="1161"/>
      <c r="F28" s="1157"/>
      <c r="G28" s="1157"/>
      <c r="H28" s="1157"/>
      <c r="I28" s="1162"/>
      <c r="J28" s="1157"/>
      <c r="K28" s="1157"/>
      <c r="L28" s="1158"/>
      <c r="M28" s="1149"/>
      <c r="N28" s="1159"/>
      <c r="O28" s="1159"/>
      <c r="P28" s="1160"/>
    </row>
    <row r="29" spans="1:16">
      <c r="A29" s="1150" t="s">
        <v>1720</v>
      </c>
      <c r="B29" s="1157"/>
      <c r="C29" s="1157"/>
      <c r="D29" s="1158"/>
      <c r="E29" s="1161"/>
      <c r="F29" s="1157"/>
      <c r="G29" s="1157"/>
      <c r="H29" s="1157"/>
      <c r="I29" s="1162"/>
      <c r="J29" s="1157"/>
      <c r="K29" s="1157"/>
      <c r="L29" s="1158"/>
      <c r="M29" s="1149"/>
      <c r="N29" s="1159"/>
      <c r="O29" s="1159"/>
      <c r="P29" s="1160"/>
    </row>
    <row r="30" spans="1:16">
      <c r="A30" s="2804"/>
      <c r="B30" s="2805"/>
      <c r="C30" s="2805"/>
      <c r="D30" s="2806"/>
      <c r="E30" s="1163"/>
      <c r="F30" s="1157"/>
      <c r="G30" s="1157"/>
      <c r="H30" s="1157"/>
      <c r="I30" s="1164"/>
      <c r="J30" s="1157"/>
      <c r="K30" s="1157"/>
      <c r="L30" s="1158"/>
      <c r="M30" s="1165"/>
      <c r="N30" s="1159"/>
      <c r="O30" s="1159"/>
      <c r="P30" s="1160"/>
    </row>
    <row r="31" spans="1:16">
      <c r="A31" s="2807"/>
      <c r="B31" s="2808"/>
      <c r="C31" s="2808"/>
      <c r="D31" s="2809"/>
      <c r="E31" s="1163"/>
      <c r="F31" s="1157"/>
      <c r="G31" s="1157"/>
      <c r="H31" s="1157"/>
      <c r="I31" s="1164"/>
      <c r="J31" s="1157"/>
      <c r="K31" s="1157"/>
      <c r="L31" s="1158"/>
      <c r="M31" s="1165"/>
      <c r="N31" s="1159"/>
      <c r="O31" s="1159"/>
      <c r="P31" s="1160"/>
    </row>
    <row r="32" spans="1:16" ht="14.25" thickBot="1">
      <c r="A32" s="2810"/>
      <c r="B32" s="2811"/>
      <c r="C32" s="2811"/>
      <c r="D32" s="2812"/>
      <c r="E32" s="1166"/>
      <c r="F32" s="1167"/>
      <c r="G32" s="1167"/>
      <c r="H32" s="1167"/>
      <c r="I32" s="1168"/>
      <c r="J32" s="1167"/>
      <c r="K32" s="1167"/>
      <c r="L32" s="1169"/>
      <c r="M32" s="1170"/>
      <c r="N32" s="1171"/>
      <c r="O32" s="1171"/>
      <c r="P32" s="117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00B0F0"/>
    <pageSetUpPr fitToPage="1"/>
  </sheetPr>
  <dimension ref="A1:P32"/>
  <sheetViews>
    <sheetView showGridLines="0" view="pageBreakPreview" zoomScaleNormal="95" zoomScaleSheetLayoutView="100" workbookViewId="0"/>
  </sheetViews>
  <sheetFormatPr defaultRowHeight="13.5"/>
  <cols>
    <col min="1" max="1" width="12.5" style="1132" customWidth="1"/>
    <col min="2" max="3" width="6.75" style="1132" bestFit="1" customWidth="1"/>
    <col min="4" max="4" width="6.75" style="1132" customWidth="1"/>
    <col min="5" max="5" width="12.5" style="1132" customWidth="1"/>
    <col min="6" max="7" width="6.75" style="1132" bestFit="1" customWidth="1"/>
    <col min="8" max="8" width="6.75" style="1132" customWidth="1"/>
    <col min="9" max="9" width="12.5" style="1132" customWidth="1"/>
    <col min="10" max="11" width="6.75" style="1132" bestFit="1" customWidth="1"/>
    <col min="12" max="12" width="6.75" style="1132" customWidth="1"/>
    <col min="13" max="13" width="12.5" style="1132" customWidth="1"/>
    <col min="14" max="15" width="6.75" style="1132" bestFit="1" customWidth="1"/>
    <col min="16" max="16" width="6.75" style="1132" customWidth="1"/>
    <col min="17" max="256" width="9" style="1132"/>
    <col min="257" max="257" width="12.5" style="1132" customWidth="1"/>
    <col min="258" max="259" width="6.75" style="1132" bestFit="1" customWidth="1"/>
    <col min="260" max="260" width="6.75" style="1132" customWidth="1"/>
    <col min="261" max="261" width="12.5" style="1132" customWidth="1"/>
    <col min="262" max="263" width="6.75" style="1132" bestFit="1" customWidth="1"/>
    <col min="264" max="264" width="6.75" style="1132" customWidth="1"/>
    <col min="265" max="265" width="12.5" style="1132" customWidth="1"/>
    <col min="266" max="267" width="6.75" style="1132" bestFit="1" customWidth="1"/>
    <col min="268" max="268" width="6.75" style="1132" customWidth="1"/>
    <col min="269" max="269" width="12.5" style="1132" customWidth="1"/>
    <col min="270" max="271" width="6.75" style="1132" bestFit="1" customWidth="1"/>
    <col min="272" max="272" width="6.75" style="1132" customWidth="1"/>
    <col min="273" max="512" width="9" style="1132"/>
    <col min="513" max="513" width="12.5" style="1132" customWidth="1"/>
    <col min="514" max="515" width="6.75" style="1132" bestFit="1" customWidth="1"/>
    <col min="516" max="516" width="6.75" style="1132" customWidth="1"/>
    <col min="517" max="517" width="12.5" style="1132" customWidth="1"/>
    <col min="518" max="519" width="6.75" style="1132" bestFit="1" customWidth="1"/>
    <col min="520" max="520" width="6.75" style="1132" customWidth="1"/>
    <col min="521" max="521" width="12.5" style="1132" customWidth="1"/>
    <col min="522" max="523" width="6.75" style="1132" bestFit="1" customWidth="1"/>
    <col min="524" max="524" width="6.75" style="1132" customWidth="1"/>
    <col min="525" max="525" width="12.5" style="1132" customWidth="1"/>
    <col min="526" max="527" width="6.75" style="1132" bestFit="1" customWidth="1"/>
    <col min="528" max="528" width="6.75" style="1132" customWidth="1"/>
    <col min="529" max="768" width="9" style="1132"/>
    <col min="769" max="769" width="12.5" style="1132" customWidth="1"/>
    <col min="770" max="771" width="6.75" style="1132" bestFit="1" customWidth="1"/>
    <col min="772" max="772" width="6.75" style="1132" customWidth="1"/>
    <col min="773" max="773" width="12.5" style="1132" customWidth="1"/>
    <col min="774" max="775" width="6.75" style="1132" bestFit="1" customWidth="1"/>
    <col min="776" max="776" width="6.75" style="1132" customWidth="1"/>
    <col min="777" max="777" width="12.5" style="1132" customWidth="1"/>
    <col min="778" max="779" width="6.75" style="1132" bestFit="1" customWidth="1"/>
    <col min="780" max="780" width="6.75" style="1132" customWidth="1"/>
    <col min="781" max="781" width="12.5" style="1132" customWidth="1"/>
    <col min="782" max="783" width="6.75" style="1132" bestFit="1" customWidth="1"/>
    <col min="784" max="784" width="6.75" style="1132" customWidth="1"/>
    <col min="785" max="1024" width="9" style="1132"/>
    <col min="1025" max="1025" width="12.5" style="1132" customWidth="1"/>
    <col min="1026" max="1027" width="6.75" style="1132" bestFit="1" customWidth="1"/>
    <col min="1028" max="1028" width="6.75" style="1132" customWidth="1"/>
    <col min="1029" max="1029" width="12.5" style="1132" customWidth="1"/>
    <col min="1030" max="1031" width="6.75" style="1132" bestFit="1" customWidth="1"/>
    <col min="1032" max="1032" width="6.75" style="1132" customWidth="1"/>
    <col min="1033" max="1033" width="12.5" style="1132" customWidth="1"/>
    <col min="1034" max="1035" width="6.75" style="1132" bestFit="1" customWidth="1"/>
    <col min="1036" max="1036" width="6.75" style="1132" customWidth="1"/>
    <col min="1037" max="1037" width="12.5" style="1132" customWidth="1"/>
    <col min="1038" max="1039" width="6.75" style="1132" bestFit="1" customWidth="1"/>
    <col min="1040" max="1040" width="6.75" style="1132" customWidth="1"/>
    <col min="1041" max="1280" width="9" style="1132"/>
    <col min="1281" max="1281" width="12.5" style="1132" customWidth="1"/>
    <col min="1282" max="1283" width="6.75" style="1132" bestFit="1" customWidth="1"/>
    <col min="1284" max="1284" width="6.75" style="1132" customWidth="1"/>
    <col min="1285" max="1285" width="12.5" style="1132" customWidth="1"/>
    <col min="1286" max="1287" width="6.75" style="1132" bestFit="1" customWidth="1"/>
    <col min="1288" max="1288" width="6.75" style="1132" customWidth="1"/>
    <col min="1289" max="1289" width="12.5" style="1132" customWidth="1"/>
    <col min="1290" max="1291" width="6.75" style="1132" bestFit="1" customWidth="1"/>
    <col min="1292" max="1292" width="6.75" style="1132" customWidth="1"/>
    <col min="1293" max="1293" width="12.5" style="1132" customWidth="1"/>
    <col min="1294" max="1295" width="6.75" style="1132" bestFit="1" customWidth="1"/>
    <col min="1296" max="1296" width="6.75" style="1132" customWidth="1"/>
    <col min="1297" max="1536" width="9" style="1132"/>
    <col min="1537" max="1537" width="12.5" style="1132" customWidth="1"/>
    <col min="1538" max="1539" width="6.75" style="1132" bestFit="1" customWidth="1"/>
    <col min="1540" max="1540" width="6.75" style="1132" customWidth="1"/>
    <col min="1541" max="1541" width="12.5" style="1132" customWidth="1"/>
    <col min="1542" max="1543" width="6.75" style="1132" bestFit="1" customWidth="1"/>
    <col min="1544" max="1544" width="6.75" style="1132" customWidth="1"/>
    <col min="1545" max="1545" width="12.5" style="1132" customWidth="1"/>
    <col min="1546" max="1547" width="6.75" style="1132" bestFit="1" customWidth="1"/>
    <col min="1548" max="1548" width="6.75" style="1132" customWidth="1"/>
    <col min="1549" max="1549" width="12.5" style="1132" customWidth="1"/>
    <col min="1550" max="1551" width="6.75" style="1132" bestFit="1" customWidth="1"/>
    <col min="1552" max="1552" width="6.75" style="1132" customWidth="1"/>
    <col min="1553" max="1792" width="9" style="1132"/>
    <col min="1793" max="1793" width="12.5" style="1132" customWidth="1"/>
    <col min="1794" max="1795" width="6.75" style="1132" bestFit="1" customWidth="1"/>
    <col min="1796" max="1796" width="6.75" style="1132" customWidth="1"/>
    <col min="1797" max="1797" width="12.5" style="1132" customWidth="1"/>
    <col min="1798" max="1799" width="6.75" style="1132" bestFit="1" customWidth="1"/>
    <col min="1800" max="1800" width="6.75" style="1132" customWidth="1"/>
    <col min="1801" max="1801" width="12.5" style="1132" customWidth="1"/>
    <col min="1802" max="1803" width="6.75" style="1132" bestFit="1" customWidth="1"/>
    <col min="1804" max="1804" width="6.75" style="1132" customWidth="1"/>
    <col min="1805" max="1805" width="12.5" style="1132" customWidth="1"/>
    <col min="1806" max="1807" width="6.75" style="1132" bestFit="1" customWidth="1"/>
    <col min="1808" max="1808" width="6.75" style="1132" customWidth="1"/>
    <col min="1809" max="2048" width="9" style="1132"/>
    <col min="2049" max="2049" width="12.5" style="1132" customWidth="1"/>
    <col min="2050" max="2051" width="6.75" style="1132" bestFit="1" customWidth="1"/>
    <col min="2052" max="2052" width="6.75" style="1132" customWidth="1"/>
    <col min="2053" max="2053" width="12.5" style="1132" customWidth="1"/>
    <col min="2054" max="2055" width="6.75" style="1132" bestFit="1" customWidth="1"/>
    <col min="2056" max="2056" width="6.75" style="1132" customWidth="1"/>
    <col min="2057" max="2057" width="12.5" style="1132" customWidth="1"/>
    <col min="2058" max="2059" width="6.75" style="1132" bestFit="1" customWidth="1"/>
    <col min="2060" max="2060" width="6.75" style="1132" customWidth="1"/>
    <col min="2061" max="2061" width="12.5" style="1132" customWidth="1"/>
    <col min="2062" max="2063" width="6.75" style="1132" bestFit="1" customWidth="1"/>
    <col min="2064" max="2064" width="6.75" style="1132" customWidth="1"/>
    <col min="2065" max="2304" width="9" style="1132"/>
    <col min="2305" max="2305" width="12.5" style="1132" customWidth="1"/>
    <col min="2306" max="2307" width="6.75" style="1132" bestFit="1" customWidth="1"/>
    <col min="2308" max="2308" width="6.75" style="1132" customWidth="1"/>
    <col min="2309" max="2309" width="12.5" style="1132" customWidth="1"/>
    <col min="2310" max="2311" width="6.75" style="1132" bestFit="1" customWidth="1"/>
    <col min="2312" max="2312" width="6.75" style="1132" customWidth="1"/>
    <col min="2313" max="2313" width="12.5" style="1132" customWidth="1"/>
    <col min="2314" max="2315" width="6.75" style="1132" bestFit="1" customWidth="1"/>
    <col min="2316" max="2316" width="6.75" style="1132" customWidth="1"/>
    <col min="2317" max="2317" width="12.5" style="1132" customWidth="1"/>
    <col min="2318" max="2319" width="6.75" style="1132" bestFit="1" customWidth="1"/>
    <col min="2320" max="2320" width="6.75" style="1132" customWidth="1"/>
    <col min="2321" max="2560" width="9" style="1132"/>
    <col min="2561" max="2561" width="12.5" style="1132" customWidth="1"/>
    <col min="2562" max="2563" width="6.75" style="1132" bestFit="1" customWidth="1"/>
    <col min="2564" max="2564" width="6.75" style="1132" customWidth="1"/>
    <col min="2565" max="2565" width="12.5" style="1132" customWidth="1"/>
    <col min="2566" max="2567" width="6.75" style="1132" bestFit="1" customWidth="1"/>
    <col min="2568" max="2568" width="6.75" style="1132" customWidth="1"/>
    <col min="2569" max="2569" width="12.5" style="1132" customWidth="1"/>
    <col min="2570" max="2571" width="6.75" style="1132" bestFit="1" customWidth="1"/>
    <col min="2572" max="2572" width="6.75" style="1132" customWidth="1"/>
    <col min="2573" max="2573" width="12.5" style="1132" customWidth="1"/>
    <col min="2574" max="2575" width="6.75" style="1132" bestFit="1" customWidth="1"/>
    <col min="2576" max="2576" width="6.75" style="1132" customWidth="1"/>
    <col min="2577" max="2816" width="9" style="1132"/>
    <col min="2817" max="2817" width="12.5" style="1132" customWidth="1"/>
    <col min="2818" max="2819" width="6.75" style="1132" bestFit="1" customWidth="1"/>
    <col min="2820" max="2820" width="6.75" style="1132" customWidth="1"/>
    <col min="2821" max="2821" width="12.5" style="1132" customWidth="1"/>
    <col min="2822" max="2823" width="6.75" style="1132" bestFit="1" customWidth="1"/>
    <col min="2824" max="2824" width="6.75" style="1132" customWidth="1"/>
    <col min="2825" max="2825" width="12.5" style="1132" customWidth="1"/>
    <col min="2826" max="2827" width="6.75" style="1132" bestFit="1" customWidth="1"/>
    <col min="2828" max="2828" width="6.75" style="1132" customWidth="1"/>
    <col min="2829" max="2829" width="12.5" style="1132" customWidth="1"/>
    <col min="2830" max="2831" width="6.75" style="1132" bestFit="1" customWidth="1"/>
    <col min="2832" max="2832" width="6.75" style="1132" customWidth="1"/>
    <col min="2833" max="3072" width="9" style="1132"/>
    <col min="3073" max="3073" width="12.5" style="1132" customWidth="1"/>
    <col min="3074" max="3075" width="6.75" style="1132" bestFit="1" customWidth="1"/>
    <col min="3076" max="3076" width="6.75" style="1132" customWidth="1"/>
    <col min="3077" max="3077" width="12.5" style="1132" customWidth="1"/>
    <col min="3078" max="3079" width="6.75" style="1132" bestFit="1" customWidth="1"/>
    <col min="3080" max="3080" width="6.75" style="1132" customWidth="1"/>
    <col min="3081" max="3081" width="12.5" style="1132" customWidth="1"/>
    <col min="3082" max="3083" width="6.75" style="1132" bestFit="1" customWidth="1"/>
    <col min="3084" max="3084" width="6.75" style="1132" customWidth="1"/>
    <col min="3085" max="3085" width="12.5" style="1132" customWidth="1"/>
    <col min="3086" max="3087" width="6.75" style="1132" bestFit="1" customWidth="1"/>
    <col min="3088" max="3088" width="6.75" style="1132" customWidth="1"/>
    <col min="3089" max="3328" width="9" style="1132"/>
    <col min="3329" max="3329" width="12.5" style="1132" customWidth="1"/>
    <col min="3330" max="3331" width="6.75" style="1132" bestFit="1" customWidth="1"/>
    <col min="3332" max="3332" width="6.75" style="1132" customWidth="1"/>
    <col min="3333" max="3333" width="12.5" style="1132" customWidth="1"/>
    <col min="3334" max="3335" width="6.75" style="1132" bestFit="1" customWidth="1"/>
    <col min="3336" max="3336" width="6.75" style="1132" customWidth="1"/>
    <col min="3337" max="3337" width="12.5" style="1132" customWidth="1"/>
    <col min="3338" max="3339" width="6.75" style="1132" bestFit="1" customWidth="1"/>
    <col min="3340" max="3340" width="6.75" style="1132" customWidth="1"/>
    <col min="3341" max="3341" width="12.5" style="1132" customWidth="1"/>
    <col min="3342" max="3343" width="6.75" style="1132" bestFit="1" customWidth="1"/>
    <col min="3344" max="3344" width="6.75" style="1132" customWidth="1"/>
    <col min="3345" max="3584" width="9" style="1132"/>
    <col min="3585" max="3585" width="12.5" style="1132" customWidth="1"/>
    <col min="3586" max="3587" width="6.75" style="1132" bestFit="1" customWidth="1"/>
    <col min="3588" max="3588" width="6.75" style="1132" customWidth="1"/>
    <col min="3589" max="3589" width="12.5" style="1132" customWidth="1"/>
    <col min="3590" max="3591" width="6.75" style="1132" bestFit="1" customWidth="1"/>
    <col min="3592" max="3592" width="6.75" style="1132" customWidth="1"/>
    <col min="3593" max="3593" width="12.5" style="1132" customWidth="1"/>
    <col min="3594" max="3595" width="6.75" style="1132" bestFit="1" customWidth="1"/>
    <col min="3596" max="3596" width="6.75" style="1132" customWidth="1"/>
    <col min="3597" max="3597" width="12.5" style="1132" customWidth="1"/>
    <col min="3598" max="3599" width="6.75" style="1132" bestFit="1" customWidth="1"/>
    <col min="3600" max="3600" width="6.75" style="1132" customWidth="1"/>
    <col min="3601" max="3840" width="9" style="1132"/>
    <col min="3841" max="3841" width="12.5" style="1132" customWidth="1"/>
    <col min="3842" max="3843" width="6.75" style="1132" bestFit="1" customWidth="1"/>
    <col min="3844" max="3844" width="6.75" style="1132" customWidth="1"/>
    <col min="3845" max="3845" width="12.5" style="1132" customWidth="1"/>
    <col min="3846" max="3847" width="6.75" style="1132" bestFit="1" customWidth="1"/>
    <col min="3848" max="3848" width="6.75" style="1132" customWidth="1"/>
    <col min="3849" max="3849" width="12.5" style="1132" customWidth="1"/>
    <col min="3850" max="3851" width="6.75" style="1132" bestFit="1" customWidth="1"/>
    <col min="3852" max="3852" width="6.75" style="1132" customWidth="1"/>
    <col min="3853" max="3853" width="12.5" style="1132" customWidth="1"/>
    <col min="3854" max="3855" width="6.75" style="1132" bestFit="1" customWidth="1"/>
    <col min="3856" max="3856" width="6.75" style="1132" customWidth="1"/>
    <col min="3857" max="4096" width="9" style="1132"/>
    <col min="4097" max="4097" width="12.5" style="1132" customWidth="1"/>
    <col min="4098" max="4099" width="6.75" style="1132" bestFit="1" customWidth="1"/>
    <col min="4100" max="4100" width="6.75" style="1132" customWidth="1"/>
    <col min="4101" max="4101" width="12.5" style="1132" customWidth="1"/>
    <col min="4102" max="4103" width="6.75" style="1132" bestFit="1" customWidth="1"/>
    <col min="4104" max="4104" width="6.75" style="1132" customWidth="1"/>
    <col min="4105" max="4105" width="12.5" style="1132" customWidth="1"/>
    <col min="4106" max="4107" width="6.75" style="1132" bestFit="1" customWidth="1"/>
    <col min="4108" max="4108" width="6.75" style="1132" customWidth="1"/>
    <col min="4109" max="4109" width="12.5" style="1132" customWidth="1"/>
    <col min="4110" max="4111" width="6.75" style="1132" bestFit="1" customWidth="1"/>
    <col min="4112" max="4112" width="6.75" style="1132" customWidth="1"/>
    <col min="4113" max="4352" width="9" style="1132"/>
    <col min="4353" max="4353" width="12.5" style="1132" customWidth="1"/>
    <col min="4354" max="4355" width="6.75" style="1132" bestFit="1" customWidth="1"/>
    <col min="4356" max="4356" width="6.75" style="1132" customWidth="1"/>
    <col min="4357" max="4357" width="12.5" style="1132" customWidth="1"/>
    <col min="4358" max="4359" width="6.75" style="1132" bestFit="1" customWidth="1"/>
    <col min="4360" max="4360" width="6.75" style="1132" customWidth="1"/>
    <col min="4361" max="4361" width="12.5" style="1132" customWidth="1"/>
    <col min="4362" max="4363" width="6.75" style="1132" bestFit="1" customWidth="1"/>
    <col min="4364" max="4364" width="6.75" style="1132" customWidth="1"/>
    <col min="4365" max="4365" width="12.5" style="1132" customWidth="1"/>
    <col min="4366" max="4367" width="6.75" style="1132" bestFit="1" customWidth="1"/>
    <col min="4368" max="4368" width="6.75" style="1132" customWidth="1"/>
    <col min="4369" max="4608" width="9" style="1132"/>
    <col min="4609" max="4609" width="12.5" style="1132" customWidth="1"/>
    <col min="4610" max="4611" width="6.75" style="1132" bestFit="1" customWidth="1"/>
    <col min="4612" max="4612" width="6.75" style="1132" customWidth="1"/>
    <col min="4613" max="4613" width="12.5" style="1132" customWidth="1"/>
    <col min="4614" max="4615" width="6.75" style="1132" bestFit="1" customWidth="1"/>
    <col min="4616" max="4616" width="6.75" style="1132" customWidth="1"/>
    <col min="4617" max="4617" width="12.5" style="1132" customWidth="1"/>
    <col min="4618" max="4619" width="6.75" style="1132" bestFit="1" customWidth="1"/>
    <col min="4620" max="4620" width="6.75" style="1132" customWidth="1"/>
    <col min="4621" max="4621" width="12.5" style="1132" customWidth="1"/>
    <col min="4622" max="4623" width="6.75" style="1132" bestFit="1" customWidth="1"/>
    <col min="4624" max="4624" width="6.75" style="1132" customWidth="1"/>
    <col min="4625" max="4864" width="9" style="1132"/>
    <col min="4865" max="4865" width="12.5" style="1132" customWidth="1"/>
    <col min="4866" max="4867" width="6.75" style="1132" bestFit="1" customWidth="1"/>
    <col min="4868" max="4868" width="6.75" style="1132" customWidth="1"/>
    <col min="4869" max="4869" width="12.5" style="1132" customWidth="1"/>
    <col min="4870" max="4871" width="6.75" style="1132" bestFit="1" customWidth="1"/>
    <col min="4872" max="4872" width="6.75" style="1132" customWidth="1"/>
    <col min="4873" max="4873" width="12.5" style="1132" customWidth="1"/>
    <col min="4874" max="4875" width="6.75" style="1132" bestFit="1" customWidth="1"/>
    <col min="4876" max="4876" width="6.75" style="1132" customWidth="1"/>
    <col min="4877" max="4877" width="12.5" style="1132" customWidth="1"/>
    <col min="4878" max="4879" width="6.75" style="1132" bestFit="1" customWidth="1"/>
    <col min="4880" max="4880" width="6.75" style="1132" customWidth="1"/>
    <col min="4881" max="5120" width="9" style="1132"/>
    <col min="5121" max="5121" width="12.5" style="1132" customWidth="1"/>
    <col min="5122" max="5123" width="6.75" style="1132" bestFit="1" customWidth="1"/>
    <col min="5124" max="5124" width="6.75" style="1132" customWidth="1"/>
    <col min="5125" max="5125" width="12.5" style="1132" customWidth="1"/>
    <col min="5126" max="5127" width="6.75" style="1132" bestFit="1" customWidth="1"/>
    <col min="5128" max="5128" width="6.75" style="1132" customWidth="1"/>
    <col min="5129" max="5129" width="12.5" style="1132" customWidth="1"/>
    <col min="5130" max="5131" width="6.75" style="1132" bestFit="1" customWidth="1"/>
    <col min="5132" max="5132" width="6.75" style="1132" customWidth="1"/>
    <col min="5133" max="5133" width="12.5" style="1132" customWidth="1"/>
    <col min="5134" max="5135" width="6.75" style="1132" bestFit="1" customWidth="1"/>
    <col min="5136" max="5136" width="6.75" style="1132" customWidth="1"/>
    <col min="5137" max="5376" width="9" style="1132"/>
    <col min="5377" max="5377" width="12.5" style="1132" customWidth="1"/>
    <col min="5378" max="5379" width="6.75" style="1132" bestFit="1" customWidth="1"/>
    <col min="5380" max="5380" width="6.75" style="1132" customWidth="1"/>
    <col min="5381" max="5381" width="12.5" style="1132" customWidth="1"/>
    <col min="5382" max="5383" width="6.75" style="1132" bestFit="1" customWidth="1"/>
    <col min="5384" max="5384" width="6.75" style="1132" customWidth="1"/>
    <col min="5385" max="5385" width="12.5" style="1132" customWidth="1"/>
    <col min="5386" max="5387" width="6.75" style="1132" bestFit="1" customWidth="1"/>
    <col min="5388" max="5388" width="6.75" style="1132" customWidth="1"/>
    <col min="5389" max="5389" width="12.5" style="1132" customWidth="1"/>
    <col min="5390" max="5391" width="6.75" style="1132" bestFit="1" customWidth="1"/>
    <col min="5392" max="5392" width="6.75" style="1132" customWidth="1"/>
    <col min="5393" max="5632" width="9" style="1132"/>
    <col min="5633" max="5633" width="12.5" style="1132" customWidth="1"/>
    <col min="5634" max="5635" width="6.75" style="1132" bestFit="1" customWidth="1"/>
    <col min="5636" max="5636" width="6.75" style="1132" customWidth="1"/>
    <col min="5637" max="5637" width="12.5" style="1132" customWidth="1"/>
    <col min="5638" max="5639" width="6.75" style="1132" bestFit="1" customWidth="1"/>
    <col min="5640" max="5640" width="6.75" style="1132" customWidth="1"/>
    <col min="5641" max="5641" width="12.5" style="1132" customWidth="1"/>
    <col min="5642" max="5643" width="6.75" style="1132" bestFit="1" customWidth="1"/>
    <col min="5644" max="5644" width="6.75" style="1132" customWidth="1"/>
    <col min="5645" max="5645" width="12.5" style="1132" customWidth="1"/>
    <col min="5646" max="5647" width="6.75" style="1132" bestFit="1" customWidth="1"/>
    <col min="5648" max="5648" width="6.75" style="1132" customWidth="1"/>
    <col min="5649" max="5888" width="9" style="1132"/>
    <col min="5889" max="5889" width="12.5" style="1132" customWidth="1"/>
    <col min="5890" max="5891" width="6.75" style="1132" bestFit="1" customWidth="1"/>
    <col min="5892" max="5892" width="6.75" style="1132" customWidth="1"/>
    <col min="5893" max="5893" width="12.5" style="1132" customWidth="1"/>
    <col min="5894" max="5895" width="6.75" style="1132" bestFit="1" customWidth="1"/>
    <col min="5896" max="5896" width="6.75" style="1132" customWidth="1"/>
    <col min="5897" max="5897" width="12.5" style="1132" customWidth="1"/>
    <col min="5898" max="5899" width="6.75" style="1132" bestFit="1" customWidth="1"/>
    <col min="5900" max="5900" width="6.75" style="1132" customWidth="1"/>
    <col min="5901" max="5901" width="12.5" style="1132" customWidth="1"/>
    <col min="5902" max="5903" width="6.75" style="1132" bestFit="1" customWidth="1"/>
    <col min="5904" max="5904" width="6.75" style="1132" customWidth="1"/>
    <col min="5905" max="6144" width="9" style="1132"/>
    <col min="6145" max="6145" width="12.5" style="1132" customWidth="1"/>
    <col min="6146" max="6147" width="6.75" style="1132" bestFit="1" customWidth="1"/>
    <col min="6148" max="6148" width="6.75" style="1132" customWidth="1"/>
    <col min="6149" max="6149" width="12.5" style="1132" customWidth="1"/>
    <col min="6150" max="6151" width="6.75" style="1132" bestFit="1" customWidth="1"/>
    <col min="6152" max="6152" width="6.75" style="1132" customWidth="1"/>
    <col min="6153" max="6153" width="12.5" style="1132" customWidth="1"/>
    <col min="6154" max="6155" width="6.75" style="1132" bestFit="1" customWidth="1"/>
    <col min="6156" max="6156" width="6.75" style="1132" customWidth="1"/>
    <col min="6157" max="6157" width="12.5" style="1132" customWidth="1"/>
    <col min="6158" max="6159" width="6.75" style="1132" bestFit="1" customWidth="1"/>
    <col min="6160" max="6160" width="6.75" style="1132" customWidth="1"/>
    <col min="6161" max="6400" width="9" style="1132"/>
    <col min="6401" max="6401" width="12.5" style="1132" customWidth="1"/>
    <col min="6402" max="6403" width="6.75" style="1132" bestFit="1" customWidth="1"/>
    <col min="6404" max="6404" width="6.75" style="1132" customWidth="1"/>
    <col min="6405" max="6405" width="12.5" style="1132" customWidth="1"/>
    <col min="6406" max="6407" width="6.75" style="1132" bestFit="1" customWidth="1"/>
    <col min="6408" max="6408" width="6.75" style="1132" customWidth="1"/>
    <col min="6409" max="6409" width="12.5" style="1132" customWidth="1"/>
    <col min="6410" max="6411" width="6.75" style="1132" bestFit="1" customWidth="1"/>
    <col min="6412" max="6412" width="6.75" style="1132" customWidth="1"/>
    <col min="6413" max="6413" width="12.5" style="1132" customWidth="1"/>
    <col min="6414" max="6415" width="6.75" style="1132" bestFit="1" customWidth="1"/>
    <col min="6416" max="6416" width="6.75" style="1132" customWidth="1"/>
    <col min="6417" max="6656" width="9" style="1132"/>
    <col min="6657" max="6657" width="12.5" style="1132" customWidth="1"/>
    <col min="6658" max="6659" width="6.75" style="1132" bestFit="1" customWidth="1"/>
    <col min="6660" max="6660" width="6.75" style="1132" customWidth="1"/>
    <col min="6661" max="6661" width="12.5" style="1132" customWidth="1"/>
    <col min="6662" max="6663" width="6.75" style="1132" bestFit="1" customWidth="1"/>
    <col min="6664" max="6664" width="6.75" style="1132" customWidth="1"/>
    <col min="6665" max="6665" width="12.5" style="1132" customWidth="1"/>
    <col min="6666" max="6667" width="6.75" style="1132" bestFit="1" customWidth="1"/>
    <col min="6668" max="6668" width="6.75" style="1132" customWidth="1"/>
    <col min="6669" max="6669" width="12.5" style="1132" customWidth="1"/>
    <col min="6670" max="6671" width="6.75" style="1132" bestFit="1" customWidth="1"/>
    <col min="6672" max="6672" width="6.75" style="1132" customWidth="1"/>
    <col min="6673" max="6912" width="9" style="1132"/>
    <col min="6913" max="6913" width="12.5" style="1132" customWidth="1"/>
    <col min="6914" max="6915" width="6.75" style="1132" bestFit="1" customWidth="1"/>
    <col min="6916" max="6916" width="6.75" style="1132" customWidth="1"/>
    <col min="6917" max="6917" width="12.5" style="1132" customWidth="1"/>
    <col min="6918" max="6919" width="6.75" style="1132" bestFit="1" customWidth="1"/>
    <col min="6920" max="6920" width="6.75" style="1132" customWidth="1"/>
    <col min="6921" max="6921" width="12.5" style="1132" customWidth="1"/>
    <col min="6922" max="6923" width="6.75" style="1132" bestFit="1" customWidth="1"/>
    <col min="6924" max="6924" width="6.75" style="1132" customWidth="1"/>
    <col min="6925" max="6925" width="12.5" style="1132" customWidth="1"/>
    <col min="6926" max="6927" width="6.75" style="1132" bestFit="1" customWidth="1"/>
    <col min="6928" max="6928" width="6.75" style="1132" customWidth="1"/>
    <col min="6929" max="7168" width="9" style="1132"/>
    <col min="7169" max="7169" width="12.5" style="1132" customWidth="1"/>
    <col min="7170" max="7171" width="6.75" style="1132" bestFit="1" customWidth="1"/>
    <col min="7172" max="7172" width="6.75" style="1132" customWidth="1"/>
    <col min="7173" max="7173" width="12.5" style="1132" customWidth="1"/>
    <col min="7174" max="7175" width="6.75" style="1132" bestFit="1" customWidth="1"/>
    <col min="7176" max="7176" width="6.75" style="1132" customWidth="1"/>
    <col min="7177" max="7177" width="12.5" style="1132" customWidth="1"/>
    <col min="7178" max="7179" width="6.75" style="1132" bestFit="1" customWidth="1"/>
    <col min="7180" max="7180" width="6.75" style="1132" customWidth="1"/>
    <col min="7181" max="7181" width="12.5" style="1132" customWidth="1"/>
    <col min="7182" max="7183" width="6.75" style="1132" bestFit="1" customWidth="1"/>
    <col min="7184" max="7184" width="6.75" style="1132" customWidth="1"/>
    <col min="7185" max="7424" width="9" style="1132"/>
    <col min="7425" max="7425" width="12.5" style="1132" customWidth="1"/>
    <col min="7426" max="7427" width="6.75" style="1132" bestFit="1" customWidth="1"/>
    <col min="7428" max="7428" width="6.75" style="1132" customWidth="1"/>
    <col min="7429" max="7429" width="12.5" style="1132" customWidth="1"/>
    <col min="7430" max="7431" width="6.75" style="1132" bestFit="1" customWidth="1"/>
    <col min="7432" max="7432" width="6.75" style="1132" customWidth="1"/>
    <col min="7433" max="7433" width="12.5" style="1132" customWidth="1"/>
    <col min="7434" max="7435" width="6.75" style="1132" bestFit="1" customWidth="1"/>
    <col min="7436" max="7436" width="6.75" style="1132" customWidth="1"/>
    <col min="7437" max="7437" width="12.5" style="1132" customWidth="1"/>
    <col min="7438" max="7439" width="6.75" style="1132" bestFit="1" customWidth="1"/>
    <col min="7440" max="7440" width="6.75" style="1132" customWidth="1"/>
    <col min="7441" max="7680" width="9" style="1132"/>
    <col min="7681" max="7681" width="12.5" style="1132" customWidth="1"/>
    <col min="7682" max="7683" width="6.75" style="1132" bestFit="1" customWidth="1"/>
    <col min="7684" max="7684" width="6.75" style="1132" customWidth="1"/>
    <col min="7685" max="7685" width="12.5" style="1132" customWidth="1"/>
    <col min="7686" max="7687" width="6.75" style="1132" bestFit="1" customWidth="1"/>
    <col min="7688" max="7688" width="6.75" style="1132" customWidth="1"/>
    <col min="7689" max="7689" width="12.5" style="1132" customWidth="1"/>
    <col min="7690" max="7691" width="6.75" style="1132" bestFit="1" customWidth="1"/>
    <col min="7692" max="7692" width="6.75" style="1132" customWidth="1"/>
    <col min="7693" max="7693" width="12.5" style="1132" customWidth="1"/>
    <col min="7694" max="7695" width="6.75" style="1132" bestFit="1" customWidth="1"/>
    <col min="7696" max="7696" width="6.75" style="1132" customWidth="1"/>
    <col min="7697" max="7936" width="9" style="1132"/>
    <col min="7937" max="7937" width="12.5" style="1132" customWidth="1"/>
    <col min="7938" max="7939" width="6.75" style="1132" bestFit="1" customWidth="1"/>
    <col min="7940" max="7940" width="6.75" style="1132" customWidth="1"/>
    <col min="7941" max="7941" width="12.5" style="1132" customWidth="1"/>
    <col min="7942" max="7943" width="6.75" style="1132" bestFit="1" customWidth="1"/>
    <col min="7944" max="7944" width="6.75" style="1132" customWidth="1"/>
    <col min="7945" max="7945" width="12.5" style="1132" customWidth="1"/>
    <col min="7946" max="7947" width="6.75" style="1132" bestFit="1" customWidth="1"/>
    <col min="7948" max="7948" width="6.75" style="1132" customWidth="1"/>
    <col min="7949" max="7949" width="12.5" style="1132" customWidth="1"/>
    <col min="7950" max="7951" width="6.75" style="1132" bestFit="1" customWidth="1"/>
    <col min="7952" max="7952" width="6.75" style="1132" customWidth="1"/>
    <col min="7953" max="8192" width="9" style="1132"/>
    <col min="8193" max="8193" width="12.5" style="1132" customWidth="1"/>
    <col min="8194" max="8195" width="6.75" style="1132" bestFit="1" customWidth="1"/>
    <col min="8196" max="8196" width="6.75" style="1132" customWidth="1"/>
    <col min="8197" max="8197" width="12.5" style="1132" customWidth="1"/>
    <col min="8198" max="8199" width="6.75" style="1132" bestFit="1" customWidth="1"/>
    <col min="8200" max="8200" width="6.75" style="1132" customWidth="1"/>
    <col min="8201" max="8201" width="12.5" style="1132" customWidth="1"/>
    <col min="8202" max="8203" width="6.75" style="1132" bestFit="1" customWidth="1"/>
    <col min="8204" max="8204" width="6.75" style="1132" customWidth="1"/>
    <col min="8205" max="8205" width="12.5" style="1132" customWidth="1"/>
    <col min="8206" max="8207" width="6.75" style="1132" bestFit="1" customWidth="1"/>
    <col min="8208" max="8208" width="6.75" style="1132" customWidth="1"/>
    <col min="8209" max="8448" width="9" style="1132"/>
    <col min="8449" max="8449" width="12.5" style="1132" customWidth="1"/>
    <col min="8450" max="8451" width="6.75" style="1132" bestFit="1" customWidth="1"/>
    <col min="8452" max="8452" width="6.75" style="1132" customWidth="1"/>
    <col min="8453" max="8453" width="12.5" style="1132" customWidth="1"/>
    <col min="8454" max="8455" width="6.75" style="1132" bestFit="1" customWidth="1"/>
    <col min="8456" max="8456" width="6.75" style="1132" customWidth="1"/>
    <col min="8457" max="8457" width="12.5" style="1132" customWidth="1"/>
    <col min="8458" max="8459" width="6.75" style="1132" bestFit="1" customWidth="1"/>
    <col min="8460" max="8460" width="6.75" style="1132" customWidth="1"/>
    <col min="8461" max="8461" width="12.5" style="1132" customWidth="1"/>
    <col min="8462" max="8463" width="6.75" style="1132" bestFit="1" customWidth="1"/>
    <col min="8464" max="8464" width="6.75" style="1132" customWidth="1"/>
    <col min="8465" max="8704" width="9" style="1132"/>
    <col min="8705" max="8705" width="12.5" style="1132" customWidth="1"/>
    <col min="8706" max="8707" width="6.75" style="1132" bestFit="1" customWidth="1"/>
    <col min="8708" max="8708" width="6.75" style="1132" customWidth="1"/>
    <col min="8709" max="8709" width="12.5" style="1132" customWidth="1"/>
    <col min="8710" max="8711" width="6.75" style="1132" bestFit="1" customWidth="1"/>
    <col min="8712" max="8712" width="6.75" style="1132" customWidth="1"/>
    <col min="8713" max="8713" width="12.5" style="1132" customWidth="1"/>
    <col min="8714" max="8715" width="6.75" style="1132" bestFit="1" customWidth="1"/>
    <col min="8716" max="8716" width="6.75" style="1132" customWidth="1"/>
    <col min="8717" max="8717" width="12.5" style="1132" customWidth="1"/>
    <col min="8718" max="8719" width="6.75" style="1132" bestFit="1" customWidth="1"/>
    <col min="8720" max="8720" width="6.75" style="1132" customWidth="1"/>
    <col min="8721" max="8960" width="9" style="1132"/>
    <col min="8961" max="8961" width="12.5" style="1132" customWidth="1"/>
    <col min="8962" max="8963" width="6.75" style="1132" bestFit="1" customWidth="1"/>
    <col min="8964" max="8964" width="6.75" style="1132" customWidth="1"/>
    <col min="8965" max="8965" width="12.5" style="1132" customWidth="1"/>
    <col min="8966" max="8967" width="6.75" style="1132" bestFit="1" customWidth="1"/>
    <col min="8968" max="8968" width="6.75" style="1132" customWidth="1"/>
    <col min="8969" max="8969" width="12.5" style="1132" customWidth="1"/>
    <col min="8970" max="8971" width="6.75" style="1132" bestFit="1" customWidth="1"/>
    <col min="8972" max="8972" width="6.75" style="1132" customWidth="1"/>
    <col min="8973" max="8973" width="12.5" style="1132" customWidth="1"/>
    <col min="8974" max="8975" width="6.75" style="1132" bestFit="1" customWidth="1"/>
    <col min="8976" max="8976" width="6.75" style="1132" customWidth="1"/>
    <col min="8977" max="9216" width="9" style="1132"/>
    <col min="9217" max="9217" width="12.5" style="1132" customWidth="1"/>
    <col min="9218" max="9219" width="6.75" style="1132" bestFit="1" customWidth="1"/>
    <col min="9220" max="9220" width="6.75" style="1132" customWidth="1"/>
    <col min="9221" max="9221" width="12.5" style="1132" customWidth="1"/>
    <col min="9222" max="9223" width="6.75" style="1132" bestFit="1" customWidth="1"/>
    <col min="9224" max="9224" width="6.75" style="1132" customWidth="1"/>
    <col min="9225" max="9225" width="12.5" style="1132" customWidth="1"/>
    <col min="9226" max="9227" width="6.75" style="1132" bestFit="1" customWidth="1"/>
    <col min="9228" max="9228" width="6.75" style="1132" customWidth="1"/>
    <col min="9229" max="9229" width="12.5" style="1132" customWidth="1"/>
    <col min="9230" max="9231" width="6.75" style="1132" bestFit="1" customWidth="1"/>
    <col min="9232" max="9232" width="6.75" style="1132" customWidth="1"/>
    <col min="9233" max="9472" width="9" style="1132"/>
    <col min="9473" max="9473" width="12.5" style="1132" customWidth="1"/>
    <col min="9474" max="9475" width="6.75" style="1132" bestFit="1" customWidth="1"/>
    <col min="9476" max="9476" width="6.75" style="1132" customWidth="1"/>
    <col min="9477" max="9477" width="12.5" style="1132" customWidth="1"/>
    <col min="9478" max="9479" width="6.75" style="1132" bestFit="1" customWidth="1"/>
    <col min="9480" max="9480" width="6.75" style="1132" customWidth="1"/>
    <col min="9481" max="9481" width="12.5" style="1132" customWidth="1"/>
    <col min="9482" max="9483" width="6.75" style="1132" bestFit="1" customWidth="1"/>
    <col min="9484" max="9484" width="6.75" style="1132" customWidth="1"/>
    <col min="9485" max="9485" width="12.5" style="1132" customWidth="1"/>
    <col min="9486" max="9487" width="6.75" style="1132" bestFit="1" customWidth="1"/>
    <col min="9488" max="9488" width="6.75" style="1132" customWidth="1"/>
    <col min="9489" max="9728" width="9" style="1132"/>
    <col min="9729" max="9729" width="12.5" style="1132" customWidth="1"/>
    <col min="9730" max="9731" width="6.75" style="1132" bestFit="1" customWidth="1"/>
    <col min="9732" max="9732" width="6.75" style="1132" customWidth="1"/>
    <col min="9733" max="9733" width="12.5" style="1132" customWidth="1"/>
    <col min="9734" max="9735" width="6.75" style="1132" bestFit="1" customWidth="1"/>
    <col min="9736" max="9736" width="6.75" style="1132" customWidth="1"/>
    <col min="9737" max="9737" width="12.5" style="1132" customWidth="1"/>
    <col min="9738" max="9739" width="6.75" style="1132" bestFit="1" customWidth="1"/>
    <col min="9740" max="9740" width="6.75" style="1132" customWidth="1"/>
    <col min="9741" max="9741" width="12.5" style="1132" customWidth="1"/>
    <col min="9742" max="9743" width="6.75" style="1132" bestFit="1" customWidth="1"/>
    <col min="9744" max="9744" width="6.75" style="1132" customWidth="1"/>
    <col min="9745" max="9984" width="9" style="1132"/>
    <col min="9985" max="9985" width="12.5" style="1132" customWidth="1"/>
    <col min="9986" max="9987" width="6.75" style="1132" bestFit="1" customWidth="1"/>
    <col min="9988" max="9988" width="6.75" style="1132" customWidth="1"/>
    <col min="9989" max="9989" width="12.5" style="1132" customWidth="1"/>
    <col min="9990" max="9991" width="6.75" style="1132" bestFit="1" customWidth="1"/>
    <col min="9992" max="9992" width="6.75" style="1132" customWidth="1"/>
    <col min="9993" max="9993" width="12.5" style="1132" customWidth="1"/>
    <col min="9994" max="9995" width="6.75" style="1132" bestFit="1" customWidth="1"/>
    <col min="9996" max="9996" width="6.75" style="1132" customWidth="1"/>
    <col min="9997" max="9997" width="12.5" style="1132" customWidth="1"/>
    <col min="9998" max="9999" width="6.75" style="1132" bestFit="1" customWidth="1"/>
    <col min="10000" max="10000" width="6.75" style="1132" customWidth="1"/>
    <col min="10001" max="10240" width="9" style="1132"/>
    <col min="10241" max="10241" width="12.5" style="1132" customWidth="1"/>
    <col min="10242" max="10243" width="6.75" style="1132" bestFit="1" customWidth="1"/>
    <col min="10244" max="10244" width="6.75" style="1132" customWidth="1"/>
    <col min="10245" max="10245" width="12.5" style="1132" customWidth="1"/>
    <col min="10246" max="10247" width="6.75" style="1132" bestFit="1" customWidth="1"/>
    <col min="10248" max="10248" width="6.75" style="1132" customWidth="1"/>
    <col min="10249" max="10249" width="12.5" style="1132" customWidth="1"/>
    <col min="10250" max="10251" width="6.75" style="1132" bestFit="1" customWidth="1"/>
    <col min="10252" max="10252" width="6.75" style="1132" customWidth="1"/>
    <col min="10253" max="10253" width="12.5" style="1132" customWidth="1"/>
    <col min="10254" max="10255" width="6.75" style="1132" bestFit="1" customWidth="1"/>
    <col min="10256" max="10256" width="6.75" style="1132" customWidth="1"/>
    <col min="10257" max="10496" width="9" style="1132"/>
    <col min="10497" max="10497" width="12.5" style="1132" customWidth="1"/>
    <col min="10498" max="10499" width="6.75" style="1132" bestFit="1" customWidth="1"/>
    <col min="10500" max="10500" width="6.75" style="1132" customWidth="1"/>
    <col min="10501" max="10501" width="12.5" style="1132" customWidth="1"/>
    <col min="10502" max="10503" width="6.75" style="1132" bestFit="1" customWidth="1"/>
    <col min="10504" max="10504" width="6.75" style="1132" customWidth="1"/>
    <col min="10505" max="10505" width="12.5" style="1132" customWidth="1"/>
    <col min="10506" max="10507" width="6.75" style="1132" bestFit="1" customWidth="1"/>
    <col min="10508" max="10508" width="6.75" style="1132" customWidth="1"/>
    <col min="10509" max="10509" width="12.5" style="1132" customWidth="1"/>
    <col min="10510" max="10511" width="6.75" style="1132" bestFit="1" customWidth="1"/>
    <col min="10512" max="10512" width="6.75" style="1132" customWidth="1"/>
    <col min="10513" max="10752" width="9" style="1132"/>
    <col min="10753" max="10753" width="12.5" style="1132" customWidth="1"/>
    <col min="10754" max="10755" width="6.75" style="1132" bestFit="1" customWidth="1"/>
    <col min="10756" max="10756" width="6.75" style="1132" customWidth="1"/>
    <col min="10757" max="10757" width="12.5" style="1132" customWidth="1"/>
    <col min="10758" max="10759" width="6.75" style="1132" bestFit="1" customWidth="1"/>
    <col min="10760" max="10760" width="6.75" style="1132" customWidth="1"/>
    <col min="10761" max="10761" width="12.5" style="1132" customWidth="1"/>
    <col min="10762" max="10763" width="6.75" style="1132" bestFit="1" customWidth="1"/>
    <col min="10764" max="10764" width="6.75" style="1132" customWidth="1"/>
    <col min="10765" max="10765" width="12.5" style="1132" customWidth="1"/>
    <col min="10766" max="10767" width="6.75" style="1132" bestFit="1" customWidth="1"/>
    <col min="10768" max="10768" width="6.75" style="1132" customWidth="1"/>
    <col min="10769" max="11008" width="9" style="1132"/>
    <col min="11009" max="11009" width="12.5" style="1132" customWidth="1"/>
    <col min="11010" max="11011" width="6.75" style="1132" bestFit="1" customWidth="1"/>
    <col min="11012" max="11012" width="6.75" style="1132" customWidth="1"/>
    <col min="11013" max="11013" width="12.5" style="1132" customWidth="1"/>
    <col min="11014" max="11015" width="6.75" style="1132" bestFit="1" customWidth="1"/>
    <col min="11016" max="11016" width="6.75" style="1132" customWidth="1"/>
    <col min="11017" max="11017" width="12.5" style="1132" customWidth="1"/>
    <col min="11018" max="11019" width="6.75" style="1132" bestFit="1" customWidth="1"/>
    <col min="11020" max="11020" width="6.75" style="1132" customWidth="1"/>
    <col min="11021" max="11021" width="12.5" style="1132" customWidth="1"/>
    <col min="11022" max="11023" width="6.75" style="1132" bestFit="1" customWidth="1"/>
    <col min="11024" max="11024" width="6.75" style="1132" customWidth="1"/>
    <col min="11025" max="11264" width="9" style="1132"/>
    <col min="11265" max="11265" width="12.5" style="1132" customWidth="1"/>
    <col min="11266" max="11267" width="6.75" style="1132" bestFit="1" customWidth="1"/>
    <col min="11268" max="11268" width="6.75" style="1132" customWidth="1"/>
    <col min="11269" max="11269" width="12.5" style="1132" customWidth="1"/>
    <col min="11270" max="11271" width="6.75" style="1132" bestFit="1" customWidth="1"/>
    <col min="11272" max="11272" width="6.75" style="1132" customWidth="1"/>
    <col min="11273" max="11273" width="12.5" style="1132" customWidth="1"/>
    <col min="11274" max="11275" width="6.75" style="1132" bestFit="1" customWidth="1"/>
    <col min="11276" max="11276" width="6.75" style="1132" customWidth="1"/>
    <col min="11277" max="11277" width="12.5" style="1132" customWidth="1"/>
    <col min="11278" max="11279" width="6.75" style="1132" bestFit="1" customWidth="1"/>
    <col min="11280" max="11280" width="6.75" style="1132" customWidth="1"/>
    <col min="11281" max="11520" width="9" style="1132"/>
    <col min="11521" max="11521" width="12.5" style="1132" customWidth="1"/>
    <col min="11522" max="11523" width="6.75" style="1132" bestFit="1" customWidth="1"/>
    <col min="11524" max="11524" width="6.75" style="1132" customWidth="1"/>
    <col min="11525" max="11525" width="12.5" style="1132" customWidth="1"/>
    <col min="11526" max="11527" width="6.75" style="1132" bestFit="1" customWidth="1"/>
    <col min="11528" max="11528" width="6.75" style="1132" customWidth="1"/>
    <col min="11529" max="11529" width="12.5" style="1132" customWidth="1"/>
    <col min="11530" max="11531" width="6.75" style="1132" bestFit="1" customWidth="1"/>
    <col min="11532" max="11532" width="6.75" style="1132" customWidth="1"/>
    <col min="11533" max="11533" width="12.5" style="1132" customWidth="1"/>
    <col min="11534" max="11535" width="6.75" style="1132" bestFit="1" customWidth="1"/>
    <col min="11536" max="11536" width="6.75" style="1132" customWidth="1"/>
    <col min="11537" max="11776" width="9" style="1132"/>
    <col min="11777" max="11777" width="12.5" style="1132" customWidth="1"/>
    <col min="11778" max="11779" width="6.75" style="1132" bestFit="1" customWidth="1"/>
    <col min="11780" max="11780" width="6.75" style="1132" customWidth="1"/>
    <col min="11781" max="11781" width="12.5" style="1132" customWidth="1"/>
    <col min="11782" max="11783" width="6.75" style="1132" bestFit="1" customWidth="1"/>
    <col min="11784" max="11784" width="6.75" style="1132" customWidth="1"/>
    <col min="11785" max="11785" width="12.5" style="1132" customWidth="1"/>
    <col min="11786" max="11787" width="6.75" style="1132" bestFit="1" customWidth="1"/>
    <col min="11788" max="11788" width="6.75" style="1132" customWidth="1"/>
    <col min="11789" max="11789" width="12.5" style="1132" customWidth="1"/>
    <col min="11790" max="11791" width="6.75" style="1132" bestFit="1" customWidth="1"/>
    <col min="11792" max="11792" width="6.75" style="1132" customWidth="1"/>
    <col min="11793" max="12032" width="9" style="1132"/>
    <col min="12033" max="12033" width="12.5" style="1132" customWidth="1"/>
    <col min="12034" max="12035" width="6.75" style="1132" bestFit="1" customWidth="1"/>
    <col min="12036" max="12036" width="6.75" style="1132" customWidth="1"/>
    <col min="12037" max="12037" width="12.5" style="1132" customWidth="1"/>
    <col min="12038" max="12039" width="6.75" style="1132" bestFit="1" customWidth="1"/>
    <col min="12040" max="12040" width="6.75" style="1132" customWidth="1"/>
    <col min="12041" max="12041" width="12.5" style="1132" customWidth="1"/>
    <col min="12042" max="12043" width="6.75" style="1132" bestFit="1" customWidth="1"/>
    <col min="12044" max="12044" width="6.75" style="1132" customWidth="1"/>
    <col min="12045" max="12045" width="12.5" style="1132" customWidth="1"/>
    <col min="12046" max="12047" width="6.75" style="1132" bestFit="1" customWidth="1"/>
    <col min="12048" max="12048" width="6.75" style="1132" customWidth="1"/>
    <col min="12049" max="12288" width="9" style="1132"/>
    <col min="12289" max="12289" width="12.5" style="1132" customWidth="1"/>
    <col min="12290" max="12291" width="6.75" style="1132" bestFit="1" customWidth="1"/>
    <col min="12292" max="12292" width="6.75" style="1132" customWidth="1"/>
    <col min="12293" max="12293" width="12.5" style="1132" customWidth="1"/>
    <col min="12294" max="12295" width="6.75" style="1132" bestFit="1" customWidth="1"/>
    <col min="12296" max="12296" width="6.75" style="1132" customWidth="1"/>
    <col min="12297" max="12297" width="12.5" style="1132" customWidth="1"/>
    <col min="12298" max="12299" width="6.75" style="1132" bestFit="1" customWidth="1"/>
    <col min="12300" max="12300" width="6.75" style="1132" customWidth="1"/>
    <col min="12301" max="12301" width="12.5" style="1132" customWidth="1"/>
    <col min="12302" max="12303" width="6.75" style="1132" bestFit="1" customWidth="1"/>
    <col min="12304" max="12304" width="6.75" style="1132" customWidth="1"/>
    <col min="12305" max="12544" width="9" style="1132"/>
    <col min="12545" max="12545" width="12.5" style="1132" customWidth="1"/>
    <col min="12546" max="12547" width="6.75" style="1132" bestFit="1" customWidth="1"/>
    <col min="12548" max="12548" width="6.75" style="1132" customWidth="1"/>
    <col min="12549" max="12549" width="12.5" style="1132" customWidth="1"/>
    <col min="12550" max="12551" width="6.75" style="1132" bestFit="1" customWidth="1"/>
    <col min="12552" max="12552" width="6.75" style="1132" customWidth="1"/>
    <col min="12553" max="12553" width="12.5" style="1132" customWidth="1"/>
    <col min="12554" max="12555" width="6.75" style="1132" bestFit="1" customWidth="1"/>
    <col min="12556" max="12556" width="6.75" style="1132" customWidth="1"/>
    <col min="12557" max="12557" width="12.5" style="1132" customWidth="1"/>
    <col min="12558" max="12559" width="6.75" style="1132" bestFit="1" customWidth="1"/>
    <col min="12560" max="12560" width="6.75" style="1132" customWidth="1"/>
    <col min="12561" max="12800" width="9" style="1132"/>
    <col min="12801" max="12801" width="12.5" style="1132" customWidth="1"/>
    <col min="12802" max="12803" width="6.75" style="1132" bestFit="1" customWidth="1"/>
    <col min="12804" max="12804" width="6.75" style="1132" customWidth="1"/>
    <col min="12805" max="12805" width="12.5" style="1132" customWidth="1"/>
    <col min="12806" max="12807" width="6.75" style="1132" bestFit="1" customWidth="1"/>
    <col min="12808" max="12808" width="6.75" style="1132" customWidth="1"/>
    <col min="12809" max="12809" width="12.5" style="1132" customWidth="1"/>
    <col min="12810" max="12811" width="6.75" style="1132" bestFit="1" customWidth="1"/>
    <col min="12812" max="12812" width="6.75" style="1132" customWidth="1"/>
    <col min="12813" max="12813" width="12.5" style="1132" customWidth="1"/>
    <col min="12814" max="12815" width="6.75" style="1132" bestFit="1" customWidth="1"/>
    <col min="12816" max="12816" width="6.75" style="1132" customWidth="1"/>
    <col min="12817" max="13056" width="9" style="1132"/>
    <col min="13057" max="13057" width="12.5" style="1132" customWidth="1"/>
    <col min="13058" max="13059" width="6.75" style="1132" bestFit="1" customWidth="1"/>
    <col min="13060" max="13060" width="6.75" style="1132" customWidth="1"/>
    <col min="13061" max="13061" width="12.5" style="1132" customWidth="1"/>
    <col min="13062" max="13063" width="6.75" style="1132" bestFit="1" customWidth="1"/>
    <col min="13064" max="13064" width="6.75" style="1132" customWidth="1"/>
    <col min="13065" max="13065" width="12.5" style="1132" customWidth="1"/>
    <col min="13066" max="13067" width="6.75" style="1132" bestFit="1" customWidth="1"/>
    <col min="13068" max="13068" width="6.75" style="1132" customWidth="1"/>
    <col min="13069" max="13069" width="12.5" style="1132" customWidth="1"/>
    <col min="13070" max="13071" width="6.75" style="1132" bestFit="1" customWidth="1"/>
    <col min="13072" max="13072" width="6.75" style="1132" customWidth="1"/>
    <col min="13073" max="13312" width="9" style="1132"/>
    <col min="13313" max="13313" width="12.5" style="1132" customWidth="1"/>
    <col min="13314" max="13315" width="6.75" style="1132" bestFit="1" customWidth="1"/>
    <col min="13316" max="13316" width="6.75" style="1132" customWidth="1"/>
    <col min="13317" max="13317" width="12.5" style="1132" customWidth="1"/>
    <col min="13318" max="13319" width="6.75" style="1132" bestFit="1" customWidth="1"/>
    <col min="13320" max="13320" width="6.75" style="1132" customWidth="1"/>
    <col min="13321" max="13321" width="12.5" style="1132" customWidth="1"/>
    <col min="13322" max="13323" width="6.75" style="1132" bestFit="1" customWidth="1"/>
    <col min="13324" max="13324" width="6.75" style="1132" customWidth="1"/>
    <col min="13325" max="13325" width="12.5" style="1132" customWidth="1"/>
    <col min="13326" max="13327" width="6.75" style="1132" bestFit="1" customWidth="1"/>
    <col min="13328" max="13328" width="6.75" style="1132" customWidth="1"/>
    <col min="13329" max="13568" width="9" style="1132"/>
    <col min="13569" max="13569" width="12.5" style="1132" customWidth="1"/>
    <col min="13570" max="13571" width="6.75" style="1132" bestFit="1" customWidth="1"/>
    <col min="13572" max="13572" width="6.75" style="1132" customWidth="1"/>
    <col min="13573" max="13573" width="12.5" style="1132" customWidth="1"/>
    <col min="13574" max="13575" width="6.75" style="1132" bestFit="1" customWidth="1"/>
    <col min="13576" max="13576" width="6.75" style="1132" customWidth="1"/>
    <col min="13577" max="13577" width="12.5" style="1132" customWidth="1"/>
    <col min="13578" max="13579" width="6.75" style="1132" bestFit="1" customWidth="1"/>
    <col min="13580" max="13580" width="6.75" style="1132" customWidth="1"/>
    <col min="13581" max="13581" width="12.5" style="1132" customWidth="1"/>
    <col min="13582" max="13583" width="6.75" style="1132" bestFit="1" customWidth="1"/>
    <col min="13584" max="13584" width="6.75" style="1132" customWidth="1"/>
    <col min="13585" max="13824" width="9" style="1132"/>
    <col min="13825" max="13825" width="12.5" style="1132" customWidth="1"/>
    <col min="13826" max="13827" width="6.75" style="1132" bestFit="1" customWidth="1"/>
    <col min="13828" max="13828" width="6.75" style="1132" customWidth="1"/>
    <col min="13829" max="13829" width="12.5" style="1132" customWidth="1"/>
    <col min="13830" max="13831" width="6.75" style="1132" bestFit="1" customWidth="1"/>
    <col min="13832" max="13832" width="6.75" style="1132" customWidth="1"/>
    <col min="13833" max="13833" width="12.5" style="1132" customWidth="1"/>
    <col min="13834" max="13835" width="6.75" style="1132" bestFit="1" customWidth="1"/>
    <col min="13836" max="13836" width="6.75" style="1132" customWidth="1"/>
    <col min="13837" max="13837" width="12.5" style="1132" customWidth="1"/>
    <col min="13838" max="13839" width="6.75" style="1132" bestFit="1" customWidth="1"/>
    <col min="13840" max="13840" width="6.75" style="1132" customWidth="1"/>
    <col min="13841" max="14080" width="9" style="1132"/>
    <col min="14081" max="14081" width="12.5" style="1132" customWidth="1"/>
    <col min="14082" max="14083" width="6.75" style="1132" bestFit="1" customWidth="1"/>
    <col min="14084" max="14084" width="6.75" style="1132" customWidth="1"/>
    <col min="14085" max="14085" width="12.5" style="1132" customWidth="1"/>
    <col min="14086" max="14087" width="6.75" style="1132" bestFit="1" customWidth="1"/>
    <col min="14088" max="14088" width="6.75" style="1132" customWidth="1"/>
    <col min="14089" max="14089" width="12.5" style="1132" customWidth="1"/>
    <col min="14090" max="14091" width="6.75" style="1132" bestFit="1" customWidth="1"/>
    <col min="14092" max="14092" width="6.75" style="1132" customWidth="1"/>
    <col min="14093" max="14093" width="12.5" style="1132" customWidth="1"/>
    <col min="14094" max="14095" width="6.75" style="1132" bestFit="1" customWidth="1"/>
    <col min="14096" max="14096" width="6.75" style="1132" customWidth="1"/>
    <col min="14097" max="14336" width="9" style="1132"/>
    <col min="14337" max="14337" width="12.5" style="1132" customWidth="1"/>
    <col min="14338" max="14339" width="6.75" style="1132" bestFit="1" customWidth="1"/>
    <col min="14340" max="14340" width="6.75" style="1132" customWidth="1"/>
    <col min="14341" max="14341" width="12.5" style="1132" customWidth="1"/>
    <col min="14342" max="14343" width="6.75" style="1132" bestFit="1" customWidth="1"/>
    <col min="14344" max="14344" width="6.75" style="1132" customWidth="1"/>
    <col min="14345" max="14345" width="12.5" style="1132" customWidth="1"/>
    <col min="14346" max="14347" width="6.75" style="1132" bestFit="1" customWidth="1"/>
    <col min="14348" max="14348" width="6.75" style="1132" customWidth="1"/>
    <col min="14349" max="14349" width="12.5" style="1132" customWidth="1"/>
    <col min="14350" max="14351" width="6.75" style="1132" bestFit="1" customWidth="1"/>
    <col min="14352" max="14352" width="6.75" style="1132" customWidth="1"/>
    <col min="14353" max="14592" width="9" style="1132"/>
    <col min="14593" max="14593" width="12.5" style="1132" customWidth="1"/>
    <col min="14594" max="14595" width="6.75" style="1132" bestFit="1" customWidth="1"/>
    <col min="14596" max="14596" width="6.75" style="1132" customWidth="1"/>
    <col min="14597" max="14597" width="12.5" style="1132" customWidth="1"/>
    <col min="14598" max="14599" width="6.75" style="1132" bestFit="1" customWidth="1"/>
    <col min="14600" max="14600" width="6.75" style="1132" customWidth="1"/>
    <col min="14601" max="14601" width="12.5" style="1132" customWidth="1"/>
    <col min="14602" max="14603" width="6.75" style="1132" bestFit="1" customWidth="1"/>
    <col min="14604" max="14604" width="6.75" style="1132" customWidth="1"/>
    <col min="14605" max="14605" width="12.5" style="1132" customWidth="1"/>
    <col min="14606" max="14607" width="6.75" style="1132" bestFit="1" customWidth="1"/>
    <col min="14608" max="14608" width="6.75" style="1132" customWidth="1"/>
    <col min="14609" max="14848" width="9" style="1132"/>
    <col min="14849" max="14849" width="12.5" style="1132" customWidth="1"/>
    <col min="14850" max="14851" width="6.75" style="1132" bestFit="1" customWidth="1"/>
    <col min="14852" max="14852" width="6.75" style="1132" customWidth="1"/>
    <col min="14853" max="14853" width="12.5" style="1132" customWidth="1"/>
    <col min="14854" max="14855" width="6.75" style="1132" bestFit="1" customWidth="1"/>
    <col min="14856" max="14856" width="6.75" style="1132" customWidth="1"/>
    <col min="14857" max="14857" width="12.5" style="1132" customWidth="1"/>
    <col min="14858" max="14859" width="6.75" style="1132" bestFit="1" customWidth="1"/>
    <col min="14860" max="14860" width="6.75" style="1132" customWidth="1"/>
    <col min="14861" max="14861" width="12.5" style="1132" customWidth="1"/>
    <col min="14862" max="14863" width="6.75" style="1132" bestFit="1" customWidth="1"/>
    <col min="14864" max="14864" width="6.75" style="1132" customWidth="1"/>
    <col min="14865" max="15104" width="9" style="1132"/>
    <col min="15105" max="15105" width="12.5" style="1132" customWidth="1"/>
    <col min="15106" max="15107" width="6.75" style="1132" bestFit="1" customWidth="1"/>
    <col min="15108" max="15108" width="6.75" style="1132" customWidth="1"/>
    <col min="15109" max="15109" width="12.5" style="1132" customWidth="1"/>
    <col min="15110" max="15111" width="6.75" style="1132" bestFit="1" customWidth="1"/>
    <col min="15112" max="15112" width="6.75" style="1132" customWidth="1"/>
    <col min="15113" max="15113" width="12.5" style="1132" customWidth="1"/>
    <col min="15114" max="15115" width="6.75" style="1132" bestFit="1" customWidth="1"/>
    <col min="15116" max="15116" width="6.75" style="1132" customWidth="1"/>
    <col min="15117" max="15117" width="12.5" style="1132" customWidth="1"/>
    <col min="15118" max="15119" width="6.75" style="1132" bestFit="1" customWidth="1"/>
    <col min="15120" max="15120" width="6.75" style="1132" customWidth="1"/>
    <col min="15121" max="15360" width="9" style="1132"/>
    <col min="15361" max="15361" width="12.5" style="1132" customWidth="1"/>
    <col min="15362" max="15363" width="6.75" style="1132" bestFit="1" customWidth="1"/>
    <col min="15364" max="15364" width="6.75" style="1132" customWidth="1"/>
    <col min="15365" max="15365" width="12.5" style="1132" customWidth="1"/>
    <col min="15366" max="15367" width="6.75" style="1132" bestFit="1" customWidth="1"/>
    <col min="15368" max="15368" width="6.75" style="1132" customWidth="1"/>
    <col min="15369" max="15369" width="12.5" style="1132" customWidth="1"/>
    <col min="15370" max="15371" width="6.75" style="1132" bestFit="1" customWidth="1"/>
    <col min="15372" max="15372" width="6.75" style="1132" customWidth="1"/>
    <col min="15373" max="15373" width="12.5" style="1132" customWidth="1"/>
    <col min="15374" max="15375" width="6.75" style="1132" bestFit="1" customWidth="1"/>
    <col min="15376" max="15376" width="6.75" style="1132" customWidth="1"/>
    <col min="15377" max="15616" width="9" style="1132"/>
    <col min="15617" max="15617" width="12.5" style="1132" customWidth="1"/>
    <col min="15618" max="15619" width="6.75" style="1132" bestFit="1" customWidth="1"/>
    <col min="15620" max="15620" width="6.75" style="1132" customWidth="1"/>
    <col min="15621" max="15621" width="12.5" style="1132" customWidth="1"/>
    <col min="15622" max="15623" width="6.75" style="1132" bestFit="1" customWidth="1"/>
    <col min="15624" max="15624" width="6.75" style="1132" customWidth="1"/>
    <col min="15625" max="15625" width="12.5" style="1132" customWidth="1"/>
    <col min="15626" max="15627" width="6.75" style="1132" bestFit="1" customWidth="1"/>
    <col min="15628" max="15628" width="6.75" style="1132" customWidth="1"/>
    <col min="15629" max="15629" width="12.5" style="1132" customWidth="1"/>
    <col min="15630" max="15631" width="6.75" style="1132" bestFit="1" customWidth="1"/>
    <col min="15632" max="15632" width="6.75" style="1132" customWidth="1"/>
    <col min="15633" max="15872" width="9" style="1132"/>
    <col min="15873" max="15873" width="12.5" style="1132" customWidth="1"/>
    <col min="15874" max="15875" width="6.75" style="1132" bestFit="1" customWidth="1"/>
    <col min="15876" max="15876" width="6.75" style="1132" customWidth="1"/>
    <col min="15877" max="15877" width="12.5" style="1132" customWidth="1"/>
    <col min="15878" max="15879" width="6.75" style="1132" bestFit="1" customWidth="1"/>
    <col min="15880" max="15880" width="6.75" style="1132" customWidth="1"/>
    <col min="15881" max="15881" width="12.5" style="1132" customWidth="1"/>
    <col min="15882" max="15883" width="6.75" style="1132" bestFit="1" customWidth="1"/>
    <col min="15884" max="15884" width="6.75" style="1132" customWidth="1"/>
    <col min="15885" max="15885" width="12.5" style="1132" customWidth="1"/>
    <col min="15886" max="15887" width="6.75" style="1132" bestFit="1" customWidth="1"/>
    <col min="15888" max="15888" width="6.75" style="1132" customWidth="1"/>
    <col min="15889" max="16128" width="9" style="1132"/>
    <col min="16129" max="16129" width="12.5" style="1132" customWidth="1"/>
    <col min="16130" max="16131" width="6.75" style="1132" bestFit="1" customWidth="1"/>
    <col min="16132" max="16132" width="6.75" style="1132" customWidth="1"/>
    <col min="16133" max="16133" width="12.5" style="1132" customWidth="1"/>
    <col min="16134" max="16135" width="6.75" style="1132" bestFit="1" customWidth="1"/>
    <col min="16136" max="16136" width="6.75" style="1132" customWidth="1"/>
    <col min="16137" max="16137" width="12.5" style="1132" customWidth="1"/>
    <col min="16138" max="16139" width="6.75" style="1132" bestFit="1" customWidth="1"/>
    <col min="16140" max="16140" width="6.75" style="1132" customWidth="1"/>
    <col min="16141" max="16141" width="12.5" style="1132" customWidth="1"/>
    <col min="16142" max="16143" width="6.75" style="1132" bestFit="1" customWidth="1"/>
    <col min="16144" max="16144" width="6.75" style="1132" customWidth="1"/>
    <col min="16145" max="16384" width="9" style="1132"/>
  </cols>
  <sheetData>
    <row r="1" spans="1:16">
      <c r="A1" s="168" t="s">
        <v>1993</v>
      </c>
    </row>
    <row r="2" spans="1:16" ht="17.25">
      <c r="A2" s="2813" t="s">
        <v>1721</v>
      </c>
      <c r="B2" s="2813"/>
      <c r="C2" s="2813"/>
      <c r="D2" s="2813"/>
      <c r="E2" s="2813"/>
      <c r="F2" s="2813"/>
      <c r="G2" s="2813"/>
      <c r="H2" s="2813"/>
      <c r="I2" s="2813"/>
      <c r="J2" s="2813"/>
      <c r="K2" s="2813"/>
      <c r="L2" s="2813"/>
      <c r="M2" s="2813"/>
      <c r="N2" s="2813"/>
      <c r="O2" s="2813"/>
      <c r="P2" s="2813"/>
    </row>
    <row r="4" spans="1:16">
      <c r="B4" s="1133" t="s">
        <v>1705</v>
      </c>
      <c r="C4" s="2814"/>
      <c r="D4" s="2814"/>
      <c r="E4" s="2814"/>
      <c r="F4" s="2814"/>
    </row>
    <row r="5" spans="1:16">
      <c r="B5" s="1134"/>
      <c r="C5" s="1135"/>
      <c r="D5" s="1135"/>
      <c r="E5" s="1135"/>
      <c r="F5" s="1136"/>
    </row>
    <row r="6" spans="1:16">
      <c r="B6" s="1133" t="s">
        <v>1706</v>
      </c>
      <c r="C6" s="2814"/>
      <c r="D6" s="2814"/>
      <c r="E6" s="2814"/>
      <c r="F6" s="2814"/>
      <c r="L6" s="1133" t="s">
        <v>1707</v>
      </c>
      <c r="M6" s="2814"/>
      <c r="N6" s="2814"/>
      <c r="O6" s="2814"/>
      <c r="P6" s="1133"/>
    </row>
    <row r="7" spans="1:16" ht="14.25" thickBot="1"/>
    <row r="8" spans="1:16">
      <c r="A8" s="2815"/>
      <c r="B8" s="2818"/>
      <c r="C8" s="2819"/>
      <c r="D8" s="2819"/>
      <c r="E8" s="2819"/>
      <c r="F8" s="2819"/>
      <c r="G8" s="2819"/>
      <c r="H8" s="2819"/>
      <c r="I8" s="2819"/>
      <c r="J8" s="2819"/>
      <c r="K8" s="2819"/>
      <c r="L8" s="2820"/>
      <c r="M8" s="2827" t="s">
        <v>1708</v>
      </c>
      <c r="N8" s="2828"/>
      <c r="O8" s="2828"/>
      <c r="P8" s="2829"/>
    </row>
    <row r="9" spans="1:16">
      <c r="A9" s="2816"/>
      <c r="B9" s="2821"/>
      <c r="C9" s="2822"/>
      <c r="D9" s="2822"/>
      <c r="E9" s="2822"/>
      <c r="F9" s="2822"/>
      <c r="G9" s="2822"/>
      <c r="H9" s="2822"/>
      <c r="I9" s="2822"/>
      <c r="J9" s="2822"/>
      <c r="K9" s="2822"/>
      <c r="L9" s="2823"/>
      <c r="M9" s="2830"/>
      <c r="N9" s="2831"/>
      <c r="O9" s="2831"/>
      <c r="P9" s="2832"/>
    </row>
    <row r="10" spans="1:16">
      <c r="A10" s="2816"/>
      <c r="B10" s="2821"/>
      <c r="C10" s="2822"/>
      <c r="D10" s="2822"/>
      <c r="E10" s="2822"/>
      <c r="F10" s="2822"/>
      <c r="G10" s="2822"/>
      <c r="H10" s="2822"/>
      <c r="I10" s="2822"/>
      <c r="J10" s="2822"/>
      <c r="K10" s="2822"/>
      <c r="L10" s="2823"/>
      <c r="M10" s="1137"/>
      <c r="N10" s="1138"/>
      <c r="O10" s="1138"/>
      <c r="P10" s="1139"/>
    </row>
    <row r="11" spans="1:16">
      <c r="A11" s="2816"/>
      <c r="B11" s="2821"/>
      <c r="C11" s="2822"/>
      <c r="D11" s="2822"/>
      <c r="E11" s="2822"/>
      <c r="F11" s="2822"/>
      <c r="G11" s="2822"/>
      <c r="H11" s="2822"/>
      <c r="I11" s="2822"/>
      <c r="J11" s="2822"/>
      <c r="K11" s="2822"/>
      <c r="L11" s="2823"/>
      <c r="M11" s="1140"/>
      <c r="N11" s="1141"/>
      <c r="O11" s="1141"/>
      <c r="P11" s="1142"/>
    </row>
    <row r="12" spans="1:16" ht="27" customHeight="1" thickBot="1">
      <c r="A12" s="2817"/>
      <c r="B12" s="2824"/>
      <c r="C12" s="2825"/>
      <c r="D12" s="2825"/>
      <c r="E12" s="2825"/>
      <c r="F12" s="2825"/>
      <c r="G12" s="2825"/>
      <c r="H12" s="2825"/>
      <c r="I12" s="2825"/>
      <c r="J12" s="2825"/>
      <c r="K12" s="2825"/>
      <c r="L12" s="2826"/>
      <c r="M12" s="1140"/>
      <c r="N12" s="1141"/>
      <c r="O12" s="1141"/>
      <c r="P12" s="1142"/>
    </row>
    <row r="13" spans="1:16">
      <c r="A13" s="2833"/>
      <c r="B13" s="2836"/>
      <c r="C13" s="2837"/>
      <c r="D13" s="2837"/>
      <c r="E13" s="2837"/>
      <c r="F13" s="2837"/>
      <c r="G13" s="2837"/>
      <c r="H13" s="2837"/>
      <c r="I13" s="2837"/>
      <c r="J13" s="2837"/>
      <c r="K13" s="2837"/>
      <c r="L13" s="2838"/>
      <c r="M13" s="1143"/>
      <c r="N13" s="1144"/>
      <c r="O13" s="1144"/>
      <c r="P13" s="1145"/>
    </row>
    <row r="14" spans="1:16">
      <c r="A14" s="2834"/>
      <c r="B14" s="2839"/>
      <c r="C14" s="2840"/>
      <c r="D14" s="2840"/>
      <c r="E14" s="2840"/>
      <c r="F14" s="2840"/>
      <c r="G14" s="2840"/>
      <c r="H14" s="2840"/>
      <c r="I14" s="2840"/>
      <c r="J14" s="2840"/>
      <c r="K14" s="2840"/>
      <c r="L14" s="2841"/>
      <c r="M14" s="1143"/>
      <c r="N14" s="1144"/>
      <c r="O14" s="1144"/>
      <c r="P14" s="1145"/>
    </row>
    <row r="15" spans="1:16">
      <c r="A15" s="2834"/>
      <c r="B15" s="2839"/>
      <c r="C15" s="2840"/>
      <c r="D15" s="2840"/>
      <c r="E15" s="2840"/>
      <c r="F15" s="2840"/>
      <c r="G15" s="2840"/>
      <c r="H15" s="2840"/>
      <c r="I15" s="2840"/>
      <c r="J15" s="2840"/>
      <c r="K15" s="2840"/>
      <c r="L15" s="2841"/>
      <c r="M15" s="1143"/>
      <c r="N15" s="1144"/>
      <c r="O15" s="1144"/>
      <c r="P15" s="1145"/>
    </row>
    <row r="16" spans="1:16">
      <c r="A16" s="2834"/>
      <c r="B16" s="2839"/>
      <c r="C16" s="2840"/>
      <c r="D16" s="2840"/>
      <c r="E16" s="2840"/>
      <c r="F16" s="2840"/>
      <c r="G16" s="2840"/>
      <c r="H16" s="2840"/>
      <c r="I16" s="2840"/>
      <c r="J16" s="2840"/>
      <c r="K16" s="2840"/>
      <c r="L16" s="2841"/>
      <c r="M16" s="1143"/>
      <c r="N16" s="1144"/>
      <c r="O16" s="1144"/>
      <c r="P16" s="1145"/>
    </row>
    <row r="17" spans="1:16">
      <c r="A17" s="2834"/>
      <c r="B17" s="2839"/>
      <c r="C17" s="2840"/>
      <c r="D17" s="2840"/>
      <c r="E17" s="2840"/>
      <c r="F17" s="2840"/>
      <c r="G17" s="2840"/>
      <c r="H17" s="2840"/>
      <c r="I17" s="2840"/>
      <c r="J17" s="2840"/>
      <c r="K17" s="2840"/>
      <c r="L17" s="2841"/>
      <c r="M17" s="1143"/>
      <c r="N17" s="1144"/>
      <c r="O17" s="1144"/>
      <c r="P17" s="1145"/>
    </row>
    <row r="18" spans="1:16">
      <c r="A18" s="2834"/>
      <c r="B18" s="2839"/>
      <c r="C18" s="2840"/>
      <c r="D18" s="2840"/>
      <c r="E18" s="2840"/>
      <c r="F18" s="2840"/>
      <c r="G18" s="2840"/>
      <c r="H18" s="2840"/>
      <c r="I18" s="2840"/>
      <c r="J18" s="2840"/>
      <c r="K18" s="2840"/>
      <c r="L18" s="2841"/>
      <c r="M18" s="1143"/>
      <c r="N18" s="1144"/>
      <c r="O18" s="1144"/>
      <c r="P18" s="1145"/>
    </row>
    <row r="19" spans="1:16" ht="14.25" thickBot="1">
      <c r="A19" s="2835"/>
      <c r="B19" s="2842"/>
      <c r="C19" s="2843"/>
      <c r="D19" s="2843"/>
      <c r="E19" s="2843"/>
      <c r="F19" s="2843"/>
      <c r="G19" s="2843"/>
      <c r="H19" s="2843"/>
      <c r="I19" s="2843"/>
      <c r="J19" s="2843"/>
      <c r="K19" s="2843"/>
      <c r="L19" s="2844"/>
      <c r="M19" s="1143"/>
      <c r="N19" s="1144"/>
      <c r="O19" s="1144"/>
      <c r="P19" s="1145"/>
    </row>
    <row r="20" spans="1:16" ht="15.75" customHeight="1">
      <c r="A20" s="1146" t="s">
        <v>1709</v>
      </c>
      <c r="B20" s="2845"/>
      <c r="C20" s="2845"/>
      <c r="D20" s="2846"/>
      <c r="E20" s="1147" t="s">
        <v>1709</v>
      </c>
      <c r="F20" s="2847"/>
      <c r="G20" s="2847"/>
      <c r="H20" s="2847"/>
      <c r="I20" s="1148" t="s">
        <v>1709</v>
      </c>
      <c r="J20" s="2847"/>
      <c r="K20" s="2847"/>
      <c r="L20" s="2848"/>
      <c r="M20" s="1149"/>
      <c r="N20" s="2802"/>
      <c r="O20" s="2802"/>
      <c r="P20" s="2803"/>
    </row>
    <row r="21" spans="1:16" ht="15.75" customHeight="1">
      <c r="A21" s="1150" t="s">
        <v>1710</v>
      </c>
      <c r="B21" s="2800"/>
      <c r="C21" s="2800"/>
      <c r="D21" s="2801"/>
      <c r="E21" s="1150" t="s">
        <v>1710</v>
      </c>
      <c r="F21" s="2800"/>
      <c r="G21" s="2800"/>
      <c r="H21" s="2800"/>
      <c r="I21" s="1151" t="s">
        <v>1710</v>
      </c>
      <c r="J21" s="2800"/>
      <c r="K21" s="2800"/>
      <c r="L21" s="2801"/>
      <c r="M21" s="1149"/>
      <c r="N21" s="2802"/>
      <c r="O21" s="2802"/>
      <c r="P21" s="2803"/>
    </row>
    <row r="22" spans="1:16" ht="15.75" customHeight="1">
      <c r="A22" s="1152" t="s">
        <v>1711</v>
      </c>
      <c r="B22" s="1151" t="s">
        <v>1712</v>
      </c>
      <c r="C22" s="1151" t="s">
        <v>1713</v>
      </c>
      <c r="D22" s="1153" t="s">
        <v>1714</v>
      </c>
      <c r="E22" s="1152" t="s">
        <v>1711</v>
      </c>
      <c r="F22" s="1151" t="s">
        <v>1712</v>
      </c>
      <c r="G22" s="1151" t="s">
        <v>1713</v>
      </c>
      <c r="H22" s="1151" t="s">
        <v>1714</v>
      </c>
      <c r="I22" s="1154" t="s">
        <v>1711</v>
      </c>
      <c r="J22" s="1151" t="s">
        <v>1712</v>
      </c>
      <c r="K22" s="1151" t="s">
        <v>1713</v>
      </c>
      <c r="L22" s="1153" t="s">
        <v>1714</v>
      </c>
      <c r="M22" s="1155"/>
      <c r="N22" s="1134"/>
      <c r="O22" s="1134"/>
      <c r="P22" s="1156"/>
    </row>
    <row r="23" spans="1:16">
      <c r="A23" s="1150"/>
      <c r="B23" s="1157"/>
      <c r="C23" s="1157"/>
      <c r="D23" s="1158"/>
      <c r="E23" s="1150"/>
      <c r="F23" s="1157"/>
      <c r="G23" s="1157"/>
      <c r="H23" s="1157"/>
      <c r="I23" s="1151"/>
      <c r="J23" s="1157"/>
      <c r="K23" s="1157"/>
      <c r="L23" s="1158"/>
      <c r="M23" s="1149"/>
      <c r="N23" s="1159"/>
      <c r="O23" s="1159"/>
      <c r="P23" s="1160"/>
    </row>
    <row r="24" spans="1:16">
      <c r="A24" s="1150" t="s">
        <v>1715</v>
      </c>
      <c r="B24" s="1157"/>
      <c r="C24" s="1157"/>
      <c r="D24" s="1158"/>
      <c r="E24" s="1161"/>
      <c r="F24" s="1157"/>
      <c r="G24" s="1157"/>
      <c r="H24" s="1157"/>
      <c r="I24" s="1162"/>
      <c r="J24" s="1157"/>
      <c r="K24" s="1157"/>
      <c r="L24" s="1158"/>
      <c r="M24" s="1149"/>
      <c r="N24" s="1159"/>
      <c r="O24" s="1159"/>
      <c r="P24" s="1160"/>
    </row>
    <row r="25" spans="1:16">
      <c r="A25" s="1150" t="s">
        <v>1716</v>
      </c>
      <c r="B25" s="1157"/>
      <c r="C25" s="1157"/>
      <c r="D25" s="1158"/>
      <c r="E25" s="1161"/>
      <c r="F25" s="1157"/>
      <c r="G25" s="1157"/>
      <c r="H25" s="1157"/>
      <c r="I25" s="1162"/>
      <c r="J25" s="1157"/>
      <c r="K25" s="1157"/>
      <c r="L25" s="1158"/>
      <c r="M25" s="1149"/>
      <c r="N25" s="1159"/>
      <c r="O25" s="1159"/>
      <c r="P25" s="1160"/>
    </row>
    <row r="26" spans="1:16">
      <c r="A26" s="1150" t="s">
        <v>1717</v>
      </c>
      <c r="B26" s="1157"/>
      <c r="C26" s="1157"/>
      <c r="D26" s="1158"/>
      <c r="E26" s="1161"/>
      <c r="F26" s="1157"/>
      <c r="G26" s="1157"/>
      <c r="H26" s="1157"/>
      <c r="I26" s="1162"/>
      <c r="J26" s="1157"/>
      <c r="K26" s="1157"/>
      <c r="L26" s="1158"/>
      <c r="M26" s="1149"/>
      <c r="N26" s="1159"/>
      <c r="O26" s="1159"/>
      <c r="P26" s="1160"/>
    </row>
    <row r="27" spans="1:16">
      <c r="A27" s="1150" t="s">
        <v>1718</v>
      </c>
      <c r="B27" s="1157"/>
      <c r="C27" s="1157"/>
      <c r="D27" s="1158"/>
      <c r="E27" s="1161"/>
      <c r="F27" s="1157"/>
      <c r="G27" s="1157"/>
      <c r="H27" s="1157"/>
      <c r="I27" s="1162"/>
      <c r="J27" s="1157"/>
      <c r="K27" s="1157"/>
      <c r="L27" s="1158"/>
      <c r="M27" s="1149"/>
      <c r="N27" s="1159"/>
      <c r="O27" s="1159"/>
      <c r="P27" s="1160"/>
    </row>
    <row r="28" spans="1:16">
      <c r="A28" s="1150" t="s">
        <v>1719</v>
      </c>
      <c r="B28" s="1157"/>
      <c r="C28" s="1157"/>
      <c r="D28" s="1158"/>
      <c r="E28" s="1161"/>
      <c r="F28" s="1157"/>
      <c r="G28" s="1157"/>
      <c r="H28" s="1157"/>
      <c r="I28" s="1162"/>
      <c r="J28" s="1157"/>
      <c r="K28" s="1157"/>
      <c r="L28" s="1158"/>
      <c r="M28" s="1149"/>
      <c r="N28" s="1159"/>
      <c r="O28" s="1159"/>
      <c r="P28" s="1160"/>
    </row>
    <row r="29" spans="1:16">
      <c r="A29" s="1150" t="s">
        <v>1720</v>
      </c>
      <c r="B29" s="1157"/>
      <c r="C29" s="1157"/>
      <c r="D29" s="1158"/>
      <c r="E29" s="1161"/>
      <c r="F29" s="1157"/>
      <c r="G29" s="1157"/>
      <c r="H29" s="1157"/>
      <c r="I29" s="1162"/>
      <c r="J29" s="1157"/>
      <c r="K29" s="1157"/>
      <c r="L29" s="1158"/>
      <c r="M29" s="1149"/>
      <c r="N29" s="1159"/>
      <c r="O29" s="1159"/>
      <c r="P29" s="1160"/>
    </row>
    <row r="30" spans="1:16">
      <c r="A30" s="2804"/>
      <c r="B30" s="2805"/>
      <c r="C30" s="2805"/>
      <c r="D30" s="2806"/>
      <c r="E30" s="1163"/>
      <c r="F30" s="1157"/>
      <c r="G30" s="1157"/>
      <c r="H30" s="1157"/>
      <c r="I30" s="1164"/>
      <c r="J30" s="1157"/>
      <c r="K30" s="1157"/>
      <c r="L30" s="1158"/>
      <c r="M30" s="1165"/>
      <c r="N30" s="1159"/>
      <c r="O30" s="1159"/>
      <c r="P30" s="1160"/>
    </row>
    <row r="31" spans="1:16">
      <c r="A31" s="2807"/>
      <c r="B31" s="2808"/>
      <c r="C31" s="2808"/>
      <c r="D31" s="2809"/>
      <c r="E31" s="1163"/>
      <c r="F31" s="1157"/>
      <c r="G31" s="1157"/>
      <c r="H31" s="1157"/>
      <c r="I31" s="1164"/>
      <c r="J31" s="1157"/>
      <c r="K31" s="1157"/>
      <c r="L31" s="1158"/>
      <c r="M31" s="1165"/>
      <c r="N31" s="1159"/>
      <c r="O31" s="1159"/>
      <c r="P31" s="1160"/>
    </row>
    <row r="32" spans="1:16" ht="14.25" thickBot="1">
      <c r="A32" s="2810"/>
      <c r="B32" s="2811"/>
      <c r="C32" s="2811"/>
      <c r="D32" s="2812"/>
      <c r="E32" s="1166"/>
      <c r="F32" s="1167"/>
      <c r="G32" s="1167"/>
      <c r="H32" s="1167"/>
      <c r="I32" s="1168"/>
      <c r="J32" s="1167"/>
      <c r="K32" s="1167"/>
      <c r="L32" s="1169"/>
      <c r="M32" s="1170"/>
      <c r="N32" s="1171"/>
      <c r="O32" s="1171"/>
      <c r="P32" s="117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00B0F0"/>
    <pageSetUpPr fitToPage="1"/>
  </sheetPr>
  <dimension ref="A1:O36"/>
  <sheetViews>
    <sheetView view="pageBreakPreview" zoomScaleNormal="95" zoomScaleSheetLayoutView="100" workbookViewId="0">
      <selection activeCell="G13" sqref="G13:O36"/>
    </sheetView>
  </sheetViews>
  <sheetFormatPr defaultRowHeight="13.5"/>
  <cols>
    <col min="1" max="1" width="9" style="1174"/>
    <col min="2" max="2" width="10.375" style="1174" customWidth="1"/>
    <col min="3" max="3" width="18" style="1174" customWidth="1"/>
    <col min="4" max="4" width="13.125" style="1174" customWidth="1"/>
    <col min="5" max="5" width="10.875" style="1174" customWidth="1"/>
    <col min="6" max="13" width="9" style="1174"/>
    <col min="14" max="14" width="13.375" style="1174" customWidth="1"/>
    <col min="15" max="15" width="3.625" style="1174" customWidth="1"/>
    <col min="16" max="257" width="9" style="1174"/>
    <col min="258" max="258" width="10.375" style="1174" customWidth="1"/>
    <col min="259" max="259" width="18" style="1174" customWidth="1"/>
    <col min="260" max="260" width="13.125" style="1174" customWidth="1"/>
    <col min="261" max="261" width="10.875" style="1174" customWidth="1"/>
    <col min="262" max="269" width="9" style="1174"/>
    <col min="270" max="270" width="13.375" style="1174" customWidth="1"/>
    <col min="271" max="271" width="3.625" style="1174" customWidth="1"/>
    <col min="272" max="513" width="9" style="1174"/>
    <col min="514" max="514" width="10.375" style="1174" customWidth="1"/>
    <col min="515" max="515" width="18" style="1174" customWidth="1"/>
    <col min="516" max="516" width="13.125" style="1174" customWidth="1"/>
    <col min="517" max="517" width="10.875" style="1174" customWidth="1"/>
    <col min="518" max="525" width="9" style="1174"/>
    <col min="526" max="526" width="13.375" style="1174" customWidth="1"/>
    <col min="527" max="527" width="3.625" style="1174" customWidth="1"/>
    <col min="528" max="769" width="9" style="1174"/>
    <col min="770" max="770" width="10.375" style="1174" customWidth="1"/>
    <col min="771" max="771" width="18" style="1174" customWidth="1"/>
    <col min="772" max="772" width="13.125" style="1174" customWidth="1"/>
    <col min="773" max="773" width="10.875" style="1174" customWidth="1"/>
    <col min="774" max="781" width="9" style="1174"/>
    <col min="782" max="782" width="13.375" style="1174" customWidth="1"/>
    <col min="783" max="783" width="3.625" style="1174" customWidth="1"/>
    <col min="784" max="1025" width="9" style="1174"/>
    <col min="1026" max="1026" width="10.375" style="1174" customWidth="1"/>
    <col min="1027" max="1027" width="18" style="1174" customWidth="1"/>
    <col min="1028" max="1028" width="13.125" style="1174" customWidth="1"/>
    <col min="1029" max="1029" width="10.875" style="1174" customWidth="1"/>
    <col min="1030" max="1037" width="9" style="1174"/>
    <col min="1038" max="1038" width="13.375" style="1174" customWidth="1"/>
    <col min="1039" max="1039" width="3.625" style="1174" customWidth="1"/>
    <col min="1040" max="1281" width="9" style="1174"/>
    <col min="1282" max="1282" width="10.375" style="1174" customWidth="1"/>
    <col min="1283" max="1283" width="18" style="1174" customWidth="1"/>
    <col min="1284" max="1284" width="13.125" style="1174" customWidth="1"/>
    <col min="1285" max="1285" width="10.875" style="1174" customWidth="1"/>
    <col min="1286" max="1293" width="9" style="1174"/>
    <col min="1294" max="1294" width="13.375" style="1174" customWidth="1"/>
    <col min="1295" max="1295" width="3.625" style="1174" customWidth="1"/>
    <col min="1296" max="1537" width="9" style="1174"/>
    <col min="1538" max="1538" width="10.375" style="1174" customWidth="1"/>
    <col min="1539" max="1539" width="18" style="1174" customWidth="1"/>
    <col min="1540" max="1540" width="13.125" style="1174" customWidth="1"/>
    <col min="1541" max="1541" width="10.875" style="1174" customWidth="1"/>
    <col min="1542" max="1549" width="9" style="1174"/>
    <col min="1550" max="1550" width="13.375" style="1174" customWidth="1"/>
    <col min="1551" max="1551" width="3.625" style="1174" customWidth="1"/>
    <col min="1552" max="1793" width="9" style="1174"/>
    <col min="1794" max="1794" width="10.375" style="1174" customWidth="1"/>
    <col min="1795" max="1795" width="18" style="1174" customWidth="1"/>
    <col min="1796" max="1796" width="13.125" style="1174" customWidth="1"/>
    <col min="1797" max="1797" width="10.875" style="1174" customWidth="1"/>
    <col min="1798" max="1805" width="9" style="1174"/>
    <col min="1806" max="1806" width="13.375" style="1174" customWidth="1"/>
    <col min="1807" max="1807" width="3.625" style="1174" customWidth="1"/>
    <col min="1808" max="2049" width="9" style="1174"/>
    <col min="2050" max="2050" width="10.375" style="1174" customWidth="1"/>
    <col min="2051" max="2051" width="18" style="1174" customWidth="1"/>
    <col min="2052" max="2052" width="13.125" style="1174" customWidth="1"/>
    <col min="2053" max="2053" width="10.875" style="1174" customWidth="1"/>
    <col min="2054" max="2061" width="9" style="1174"/>
    <col min="2062" max="2062" width="13.375" style="1174" customWidth="1"/>
    <col min="2063" max="2063" width="3.625" style="1174" customWidth="1"/>
    <col min="2064" max="2305" width="9" style="1174"/>
    <col min="2306" max="2306" width="10.375" style="1174" customWidth="1"/>
    <col min="2307" max="2307" width="18" style="1174" customWidth="1"/>
    <col min="2308" max="2308" width="13.125" style="1174" customWidth="1"/>
    <col min="2309" max="2309" width="10.875" style="1174" customWidth="1"/>
    <col min="2310" max="2317" width="9" style="1174"/>
    <col min="2318" max="2318" width="13.375" style="1174" customWidth="1"/>
    <col min="2319" max="2319" width="3.625" style="1174" customWidth="1"/>
    <col min="2320" max="2561" width="9" style="1174"/>
    <col min="2562" max="2562" width="10.375" style="1174" customWidth="1"/>
    <col min="2563" max="2563" width="18" style="1174" customWidth="1"/>
    <col min="2564" max="2564" width="13.125" style="1174" customWidth="1"/>
    <col min="2565" max="2565" width="10.875" style="1174" customWidth="1"/>
    <col min="2566" max="2573" width="9" style="1174"/>
    <col min="2574" max="2574" width="13.375" style="1174" customWidth="1"/>
    <col min="2575" max="2575" width="3.625" style="1174" customWidth="1"/>
    <col min="2576" max="2817" width="9" style="1174"/>
    <col min="2818" max="2818" width="10.375" style="1174" customWidth="1"/>
    <col min="2819" max="2819" width="18" style="1174" customWidth="1"/>
    <col min="2820" max="2820" width="13.125" style="1174" customWidth="1"/>
    <col min="2821" max="2821" width="10.875" style="1174" customWidth="1"/>
    <col min="2822" max="2829" width="9" style="1174"/>
    <col min="2830" max="2830" width="13.375" style="1174" customWidth="1"/>
    <col min="2831" max="2831" width="3.625" style="1174" customWidth="1"/>
    <col min="2832" max="3073" width="9" style="1174"/>
    <col min="3074" max="3074" width="10.375" style="1174" customWidth="1"/>
    <col min="3075" max="3075" width="18" style="1174" customWidth="1"/>
    <col min="3076" max="3076" width="13.125" style="1174" customWidth="1"/>
    <col min="3077" max="3077" width="10.875" style="1174" customWidth="1"/>
    <col min="3078" max="3085" width="9" style="1174"/>
    <col min="3086" max="3086" width="13.375" style="1174" customWidth="1"/>
    <col min="3087" max="3087" width="3.625" style="1174" customWidth="1"/>
    <col min="3088" max="3329" width="9" style="1174"/>
    <col min="3330" max="3330" width="10.375" style="1174" customWidth="1"/>
    <col min="3331" max="3331" width="18" style="1174" customWidth="1"/>
    <col min="3332" max="3332" width="13.125" style="1174" customWidth="1"/>
    <col min="3333" max="3333" width="10.875" style="1174" customWidth="1"/>
    <col min="3334" max="3341" width="9" style="1174"/>
    <col min="3342" max="3342" width="13.375" style="1174" customWidth="1"/>
    <col min="3343" max="3343" width="3.625" style="1174" customWidth="1"/>
    <col min="3344" max="3585" width="9" style="1174"/>
    <col min="3586" max="3586" width="10.375" style="1174" customWidth="1"/>
    <col min="3587" max="3587" width="18" style="1174" customWidth="1"/>
    <col min="3588" max="3588" width="13.125" style="1174" customWidth="1"/>
    <col min="3589" max="3589" width="10.875" style="1174" customWidth="1"/>
    <col min="3590" max="3597" width="9" style="1174"/>
    <col min="3598" max="3598" width="13.375" style="1174" customWidth="1"/>
    <col min="3599" max="3599" width="3.625" style="1174" customWidth="1"/>
    <col min="3600" max="3841" width="9" style="1174"/>
    <col min="3842" max="3842" width="10.375" style="1174" customWidth="1"/>
    <col min="3843" max="3843" width="18" style="1174" customWidth="1"/>
    <col min="3844" max="3844" width="13.125" style="1174" customWidth="1"/>
    <col min="3845" max="3845" width="10.875" style="1174" customWidth="1"/>
    <col min="3846" max="3853" width="9" style="1174"/>
    <col min="3854" max="3854" width="13.375" style="1174" customWidth="1"/>
    <col min="3855" max="3855" width="3.625" style="1174" customWidth="1"/>
    <col min="3856" max="4097" width="9" style="1174"/>
    <col min="4098" max="4098" width="10.375" style="1174" customWidth="1"/>
    <col min="4099" max="4099" width="18" style="1174" customWidth="1"/>
    <col min="4100" max="4100" width="13.125" style="1174" customWidth="1"/>
    <col min="4101" max="4101" width="10.875" style="1174" customWidth="1"/>
    <col min="4102" max="4109" width="9" style="1174"/>
    <col min="4110" max="4110" width="13.375" style="1174" customWidth="1"/>
    <col min="4111" max="4111" width="3.625" style="1174" customWidth="1"/>
    <col min="4112" max="4353" width="9" style="1174"/>
    <col min="4354" max="4354" width="10.375" style="1174" customWidth="1"/>
    <col min="4355" max="4355" width="18" style="1174" customWidth="1"/>
    <col min="4356" max="4356" width="13.125" style="1174" customWidth="1"/>
    <col min="4357" max="4357" width="10.875" style="1174" customWidth="1"/>
    <col min="4358" max="4365" width="9" style="1174"/>
    <col min="4366" max="4366" width="13.375" style="1174" customWidth="1"/>
    <col min="4367" max="4367" width="3.625" style="1174" customWidth="1"/>
    <col min="4368" max="4609" width="9" style="1174"/>
    <col min="4610" max="4610" width="10.375" style="1174" customWidth="1"/>
    <col min="4611" max="4611" width="18" style="1174" customWidth="1"/>
    <col min="4612" max="4612" width="13.125" style="1174" customWidth="1"/>
    <col min="4613" max="4613" width="10.875" style="1174" customWidth="1"/>
    <col min="4614" max="4621" width="9" style="1174"/>
    <col min="4622" max="4622" width="13.375" style="1174" customWidth="1"/>
    <col min="4623" max="4623" width="3.625" style="1174" customWidth="1"/>
    <col min="4624" max="4865" width="9" style="1174"/>
    <col min="4866" max="4866" width="10.375" style="1174" customWidth="1"/>
    <col min="4867" max="4867" width="18" style="1174" customWidth="1"/>
    <col min="4868" max="4868" width="13.125" style="1174" customWidth="1"/>
    <col min="4869" max="4869" width="10.875" style="1174" customWidth="1"/>
    <col min="4870" max="4877" width="9" style="1174"/>
    <col min="4878" max="4878" width="13.375" style="1174" customWidth="1"/>
    <col min="4879" max="4879" width="3.625" style="1174" customWidth="1"/>
    <col min="4880" max="5121" width="9" style="1174"/>
    <col min="5122" max="5122" width="10.375" style="1174" customWidth="1"/>
    <col min="5123" max="5123" width="18" style="1174" customWidth="1"/>
    <col min="5124" max="5124" width="13.125" style="1174" customWidth="1"/>
    <col min="5125" max="5125" width="10.875" style="1174" customWidth="1"/>
    <col min="5126" max="5133" width="9" style="1174"/>
    <col min="5134" max="5134" width="13.375" style="1174" customWidth="1"/>
    <col min="5135" max="5135" width="3.625" style="1174" customWidth="1"/>
    <col min="5136" max="5377" width="9" style="1174"/>
    <col min="5378" max="5378" width="10.375" style="1174" customWidth="1"/>
    <col min="5379" max="5379" width="18" style="1174" customWidth="1"/>
    <col min="5380" max="5380" width="13.125" style="1174" customWidth="1"/>
    <col min="5381" max="5381" width="10.875" style="1174" customWidth="1"/>
    <col min="5382" max="5389" width="9" style="1174"/>
    <col min="5390" max="5390" width="13.375" style="1174" customWidth="1"/>
    <col min="5391" max="5391" width="3.625" style="1174" customWidth="1"/>
    <col min="5392" max="5633" width="9" style="1174"/>
    <col min="5634" max="5634" width="10.375" style="1174" customWidth="1"/>
    <col min="5635" max="5635" width="18" style="1174" customWidth="1"/>
    <col min="5636" max="5636" width="13.125" style="1174" customWidth="1"/>
    <col min="5637" max="5637" width="10.875" style="1174" customWidth="1"/>
    <col min="5638" max="5645" width="9" style="1174"/>
    <col min="5646" max="5646" width="13.375" style="1174" customWidth="1"/>
    <col min="5647" max="5647" width="3.625" style="1174" customWidth="1"/>
    <col min="5648" max="5889" width="9" style="1174"/>
    <col min="5890" max="5890" width="10.375" style="1174" customWidth="1"/>
    <col min="5891" max="5891" width="18" style="1174" customWidth="1"/>
    <col min="5892" max="5892" width="13.125" style="1174" customWidth="1"/>
    <col min="5893" max="5893" width="10.875" style="1174" customWidth="1"/>
    <col min="5894" max="5901" width="9" style="1174"/>
    <col min="5902" max="5902" width="13.375" style="1174" customWidth="1"/>
    <col min="5903" max="5903" width="3.625" style="1174" customWidth="1"/>
    <col min="5904" max="6145" width="9" style="1174"/>
    <col min="6146" max="6146" width="10.375" style="1174" customWidth="1"/>
    <col min="6147" max="6147" width="18" style="1174" customWidth="1"/>
    <col min="6148" max="6148" width="13.125" style="1174" customWidth="1"/>
    <col min="6149" max="6149" width="10.875" style="1174" customWidth="1"/>
    <col min="6150" max="6157" width="9" style="1174"/>
    <col min="6158" max="6158" width="13.375" style="1174" customWidth="1"/>
    <col min="6159" max="6159" width="3.625" style="1174" customWidth="1"/>
    <col min="6160" max="6401" width="9" style="1174"/>
    <col min="6402" max="6402" width="10.375" style="1174" customWidth="1"/>
    <col min="6403" max="6403" width="18" style="1174" customWidth="1"/>
    <col min="6404" max="6404" width="13.125" style="1174" customWidth="1"/>
    <col min="6405" max="6405" width="10.875" style="1174" customWidth="1"/>
    <col min="6406" max="6413" width="9" style="1174"/>
    <col min="6414" max="6414" width="13.375" style="1174" customWidth="1"/>
    <col min="6415" max="6415" width="3.625" style="1174" customWidth="1"/>
    <col min="6416" max="6657" width="9" style="1174"/>
    <col min="6658" max="6658" width="10.375" style="1174" customWidth="1"/>
    <col min="6659" max="6659" width="18" style="1174" customWidth="1"/>
    <col min="6660" max="6660" width="13.125" style="1174" customWidth="1"/>
    <col min="6661" max="6661" width="10.875" style="1174" customWidth="1"/>
    <col min="6662" max="6669" width="9" style="1174"/>
    <col min="6670" max="6670" width="13.375" style="1174" customWidth="1"/>
    <col min="6671" max="6671" width="3.625" style="1174" customWidth="1"/>
    <col min="6672" max="6913" width="9" style="1174"/>
    <col min="6914" max="6914" width="10.375" style="1174" customWidth="1"/>
    <col min="6915" max="6915" width="18" style="1174" customWidth="1"/>
    <col min="6916" max="6916" width="13.125" style="1174" customWidth="1"/>
    <col min="6917" max="6917" width="10.875" style="1174" customWidth="1"/>
    <col min="6918" max="6925" width="9" style="1174"/>
    <col min="6926" max="6926" width="13.375" style="1174" customWidth="1"/>
    <col min="6927" max="6927" width="3.625" style="1174" customWidth="1"/>
    <col min="6928" max="7169" width="9" style="1174"/>
    <col min="7170" max="7170" width="10.375" style="1174" customWidth="1"/>
    <col min="7171" max="7171" width="18" style="1174" customWidth="1"/>
    <col min="7172" max="7172" width="13.125" style="1174" customWidth="1"/>
    <col min="7173" max="7173" width="10.875" style="1174" customWidth="1"/>
    <col min="7174" max="7181" width="9" style="1174"/>
    <col min="7182" max="7182" width="13.375" style="1174" customWidth="1"/>
    <col min="7183" max="7183" width="3.625" style="1174" customWidth="1"/>
    <col min="7184" max="7425" width="9" style="1174"/>
    <col min="7426" max="7426" width="10.375" style="1174" customWidth="1"/>
    <col min="7427" max="7427" width="18" style="1174" customWidth="1"/>
    <col min="7428" max="7428" width="13.125" style="1174" customWidth="1"/>
    <col min="7429" max="7429" width="10.875" style="1174" customWidth="1"/>
    <col min="7430" max="7437" width="9" style="1174"/>
    <col min="7438" max="7438" width="13.375" style="1174" customWidth="1"/>
    <col min="7439" max="7439" width="3.625" style="1174" customWidth="1"/>
    <col min="7440" max="7681" width="9" style="1174"/>
    <col min="7682" max="7682" width="10.375" style="1174" customWidth="1"/>
    <col min="7683" max="7683" width="18" style="1174" customWidth="1"/>
    <col min="7684" max="7684" width="13.125" style="1174" customWidth="1"/>
    <col min="7685" max="7685" width="10.875" style="1174" customWidth="1"/>
    <col min="7686" max="7693" width="9" style="1174"/>
    <col min="7694" max="7694" width="13.375" style="1174" customWidth="1"/>
    <col min="7695" max="7695" width="3.625" style="1174" customWidth="1"/>
    <col min="7696" max="7937" width="9" style="1174"/>
    <col min="7938" max="7938" width="10.375" style="1174" customWidth="1"/>
    <col min="7939" max="7939" width="18" style="1174" customWidth="1"/>
    <col min="7940" max="7940" width="13.125" style="1174" customWidth="1"/>
    <col min="7941" max="7941" width="10.875" style="1174" customWidth="1"/>
    <col min="7942" max="7949" width="9" style="1174"/>
    <col min="7950" max="7950" width="13.375" style="1174" customWidth="1"/>
    <col min="7951" max="7951" width="3.625" style="1174" customWidth="1"/>
    <col min="7952" max="8193" width="9" style="1174"/>
    <col min="8194" max="8194" width="10.375" style="1174" customWidth="1"/>
    <col min="8195" max="8195" width="18" style="1174" customWidth="1"/>
    <col min="8196" max="8196" width="13.125" style="1174" customWidth="1"/>
    <col min="8197" max="8197" width="10.875" style="1174" customWidth="1"/>
    <col min="8198" max="8205" width="9" style="1174"/>
    <col min="8206" max="8206" width="13.375" style="1174" customWidth="1"/>
    <col min="8207" max="8207" width="3.625" style="1174" customWidth="1"/>
    <col min="8208" max="8449" width="9" style="1174"/>
    <col min="8450" max="8450" width="10.375" style="1174" customWidth="1"/>
    <col min="8451" max="8451" width="18" style="1174" customWidth="1"/>
    <col min="8452" max="8452" width="13.125" style="1174" customWidth="1"/>
    <col min="8453" max="8453" width="10.875" style="1174" customWidth="1"/>
    <col min="8454" max="8461" width="9" style="1174"/>
    <col min="8462" max="8462" width="13.375" style="1174" customWidth="1"/>
    <col min="8463" max="8463" width="3.625" style="1174" customWidth="1"/>
    <col min="8464" max="8705" width="9" style="1174"/>
    <col min="8706" max="8706" width="10.375" style="1174" customWidth="1"/>
    <col min="8707" max="8707" width="18" style="1174" customWidth="1"/>
    <col min="8708" max="8708" width="13.125" style="1174" customWidth="1"/>
    <col min="8709" max="8709" width="10.875" style="1174" customWidth="1"/>
    <col min="8710" max="8717" width="9" style="1174"/>
    <col min="8718" max="8718" width="13.375" style="1174" customWidth="1"/>
    <col min="8719" max="8719" width="3.625" style="1174" customWidth="1"/>
    <col min="8720" max="8961" width="9" style="1174"/>
    <col min="8962" max="8962" width="10.375" style="1174" customWidth="1"/>
    <col min="8963" max="8963" width="18" style="1174" customWidth="1"/>
    <col min="8964" max="8964" width="13.125" style="1174" customWidth="1"/>
    <col min="8965" max="8965" width="10.875" style="1174" customWidth="1"/>
    <col min="8966" max="8973" width="9" style="1174"/>
    <col min="8974" max="8974" width="13.375" style="1174" customWidth="1"/>
    <col min="8975" max="8975" width="3.625" style="1174" customWidth="1"/>
    <col min="8976" max="9217" width="9" style="1174"/>
    <col min="9218" max="9218" width="10.375" style="1174" customWidth="1"/>
    <col min="9219" max="9219" width="18" style="1174" customWidth="1"/>
    <col min="9220" max="9220" width="13.125" style="1174" customWidth="1"/>
    <col min="9221" max="9221" width="10.875" style="1174" customWidth="1"/>
    <col min="9222" max="9229" width="9" style="1174"/>
    <col min="9230" max="9230" width="13.375" style="1174" customWidth="1"/>
    <col min="9231" max="9231" width="3.625" style="1174" customWidth="1"/>
    <col min="9232" max="9473" width="9" style="1174"/>
    <col min="9474" max="9474" width="10.375" style="1174" customWidth="1"/>
    <col min="9475" max="9475" width="18" style="1174" customWidth="1"/>
    <col min="9476" max="9476" width="13.125" style="1174" customWidth="1"/>
    <col min="9477" max="9477" width="10.875" style="1174" customWidth="1"/>
    <col min="9478" max="9485" width="9" style="1174"/>
    <col min="9486" max="9486" width="13.375" style="1174" customWidth="1"/>
    <col min="9487" max="9487" width="3.625" style="1174" customWidth="1"/>
    <col min="9488" max="9729" width="9" style="1174"/>
    <col min="9730" max="9730" width="10.375" style="1174" customWidth="1"/>
    <col min="9731" max="9731" width="18" style="1174" customWidth="1"/>
    <col min="9732" max="9732" width="13.125" style="1174" customWidth="1"/>
    <col min="9733" max="9733" width="10.875" style="1174" customWidth="1"/>
    <col min="9734" max="9741" width="9" style="1174"/>
    <col min="9742" max="9742" width="13.375" style="1174" customWidth="1"/>
    <col min="9743" max="9743" width="3.625" style="1174" customWidth="1"/>
    <col min="9744" max="9985" width="9" style="1174"/>
    <col min="9986" max="9986" width="10.375" style="1174" customWidth="1"/>
    <col min="9987" max="9987" width="18" style="1174" customWidth="1"/>
    <col min="9988" max="9988" width="13.125" style="1174" customWidth="1"/>
    <col min="9989" max="9989" width="10.875" style="1174" customWidth="1"/>
    <col min="9990" max="9997" width="9" style="1174"/>
    <col min="9998" max="9998" width="13.375" style="1174" customWidth="1"/>
    <col min="9999" max="9999" width="3.625" style="1174" customWidth="1"/>
    <col min="10000" max="10241" width="9" style="1174"/>
    <col min="10242" max="10242" width="10.375" style="1174" customWidth="1"/>
    <col min="10243" max="10243" width="18" style="1174" customWidth="1"/>
    <col min="10244" max="10244" width="13.125" style="1174" customWidth="1"/>
    <col min="10245" max="10245" width="10.875" style="1174" customWidth="1"/>
    <col min="10246" max="10253" width="9" style="1174"/>
    <col min="10254" max="10254" width="13.375" style="1174" customWidth="1"/>
    <col min="10255" max="10255" width="3.625" style="1174" customWidth="1"/>
    <col min="10256" max="10497" width="9" style="1174"/>
    <col min="10498" max="10498" width="10.375" style="1174" customWidth="1"/>
    <col min="10499" max="10499" width="18" style="1174" customWidth="1"/>
    <col min="10500" max="10500" width="13.125" style="1174" customWidth="1"/>
    <col min="10501" max="10501" width="10.875" style="1174" customWidth="1"/>
    <col min="10502" max="10509" width="9" style="1174"/>
    <col min="10510" max="10510" width="13.375" style="1174" customWidth="1"/>
    <col min="10511" max="10511" width="3.625" style="1174" customWidth="1"/>
    <col min="10512" max="10753" width="9" style="1174"/>
    <col min="10754" max="10754" width="10.375" style="1174" customWidth="1"/>
    <col min="10755" max="10755" width="18" style="1174" customWidth="1"/>
    <col min="10756" max="10756" width="13.125" style="1174" customWidth="1"/>
    <col min="10757" max="10757" width="10.875" style="1174" customWidth="1"/>
    <col min="10758" max="10765" width="9" style="1174"/>
    <col min="10766" max="10766" width="13.375" style="1174" customWidth="1"/>
    <col min="10767" max="10767" width="3.625" style="1174" customWidth="1"/>
    <col min="10768" max="11009" width="9" style="1174"/>
    <col min="11010" max="11010" width="10.375" style="1174" customWidth="1"/>
    <col min="11011" max="11011" width="18" style="1174" customWidth="1"/>
    <col min="11012" max="11012" width="13.125" style="1174" customWidth="1"/>
    <col min="11013" max="11013" width="10.875" style="1174" customWidth="1"/>
    <col min="11014" max="11021" width="9" style="1174"/>
    <col min="11022" max="11022" width="13.375" style="1174" customWidth="1"/>
    <col min="11023" max="11023" width="3.625" style="1174" customWidth="1"/>
    <col min="11024" max="11265" width="9" style="1174"/>
    <col min="11266" max="11266" width="10.375" style="1174" customWidth="1"/>
    <col min="11267" max="11267" width="18" style="1174" customWidth="1"/>
    <col min="11268" max="11268" width="13.125" style="1174" customWidth="1"/>
    <col min="11269" max="11269" width="10.875" style="1174" customWidth="1"/>
    <col min="11270" max="11277" width="9" style="1174"/>
    <col min="11278" max="11278" width="13.375" style="1174" customWidth="1"/>
    <col min="11279" max="11279" width="3.625" style="1174" customWidth="1"/>
    <col min="11280" max="11521" width="9" style="1174"/>
    <col min="11522" max="11522" width="10.375" style="1174" customWidth="1"/>
    <col min="11523" max="11523" width="18" style="1174" customWidth="1"/>
    <col min="11524" max="11524" width="13.125" style="1174" customWidth="1"/>
    <col min="11525" max="11525" width="10.875" style="1174" customWidth="1"/>
    <col min="11526" max="11533" width="9" style="1174"/>
    <col min="11534" max="11534" width="13.375" style="1174" customWidth="1"/>
    <col min="11535" max="11535" width="3.625" style="1174" customWidth="1"/>
    <col min="11536" max="11777" width="9" style="1174"/>
    <col min="11778" max="11778" width="10.375" style="1174" customWidth="1"/>
    <col min="11779" max="11779" width="18" style="1174" customWidth="1"/>
    <col min="11780" max="11780" width="13.125" style="1174" customWidth="1"/>
    <col min="11781" max="11781" width="10.875" style="1174" customWidth="1"/>
    <col min="11782" max="11789" width="9" style="1174"/>
    <col min="11790" max="11790" width="13.375" style="1174" customWidth="1"/>
    <col min="11791" max="11791" width="3.625" style="1174" customWidth="1"/>
    <col min="11792" max="12033" width="9" style="1174"/>
    <col min="12034" max="12034" width="10.375" style="1174" customWidth="1"/>
    <col min="12035" max="12035" width="18" style="1174" customWidth="1"/>
    <col min="12036" max="12036" width="13.125" style="1174" customWidth="1"/>
    <col min="12037" max="12037" width="10.875" style="1174" customWidth="1"/>
    <col min="12038" max="12045" width="9" style="1174"/>
    <col min="12046" max="12046" width="13.375" style="1174" customWidth="1"/>
    <col min="12047" max="12047" width="3.625" style="1174" customWidth="1"/>
    <col min="12048" max="12289" width="9" style="1174"/>
    <col min="12290" max="12290" width="10.375" style="1174" customWidth="1"/>
    <col min="12291" max="12291" width="18" style="1174" customWidth="1"/>
    <col min="12292" max="12292" width="13.125" style="1174" customWidth="1"/>
    <col min="12293" max="12293" width="10.875" style="1174" customWidth="1"/>
    <col min="12294" max="12301" width="9" style="1174"/>
    <col min="12302" max="12302" width="13.375" style="1174" customWidth="1"/>
    <col min="12303" max="12303" width="3.625" style="1174" customWidth="1"/>
    <col min="12304" max="12545" width="9" style="1174"/>
    <col min="12546" max="12546" width="10.375" style="1174" customWidth="1"/>
    <col min="12547" max="12547" width="18" style="1174" customWidth="1"/>
    <col min="12548" max="12548" width="13.125" style="1174" customWidth="1"/>
    <col min="12549" max="12549" width="10.875" style="1174" customWidth="1"/>
    <col min="12550" max="12557" width="9" style="1174"/>
    <col min="12558" max="12558" width="13.375" style="1174" customWidth="1"/>
    <col min="12559" max="12559" width="3.625" style="1174" customWidth="1"/>
    <col min="12560" max="12801" width="9" style="1174"/>
    <col min="12802" max="12802" width="10.375" style="1174" customWidth="1"/>
    <col min="12803" max="12803" width="18" style="1174" customWidth="1"/>
    <col min="12804" max="12804" width="13.125" style="1174" customWidth="1"/>
    <col min="12805" max="12805" width="10.875" style="1174" customWidth="1"/>
    <col min="12806" max="12813" width="9" style="1174"/>
    <col min="12814" max="12814" width="13.375" style="1174" customWidth="1"/>
    <col min="12815" max="12815" width="3.625" style="1174" customWidth="1"/>
    <col min="12816" max="13057" width="9" style="1174"/>
    <col min="13058" max="13058" width="10.375" style="1174" customWidth="1"/>
    <col min="13059" max="13059" width="18" style="1174" customWidth="1"/>
    <col min="13060" max="13060" width="13.125" style="1174" customWidth="1"/>
    <col min="13061" max="13061" width="10.875" style="1174" customWidth="1"/>
    <col min="13062" max="13069" width="9" style="1174"/>
    <col min="13070" max="13070" width="13.375" style="1174" customWidth="1"/>
    <col min="13071" max="13071" width="3.625" style="1174" customWidth="1"/>
    <col min="13072" max="13313" width="9" style="1174"/>
    <col min="13314" max="13314" width="10.375" style="1174" customWidth="1"/>
    <col min="13315" max="13315" width="18" style="1174" customWidth="1"/>
    <col min="13316" max="13316" width="13.125" style="1174" customWidth="1"/>
    <col min="13317" max="13317" width="10.875" style="1174" customWidth="1"/>
    <col min="13318" max="13325" width="9" style="1174"/>
    <col min="13326" max="13326" width="13.375" style="1174" customWidth="1"/>
    <col min="13327" max="13327" width="3.625" style="1174" customWidth="1"/>
    <col min="13328" max="13569" width="9" style="1174"/>
    <col min="13570" max="13570" width="10.375" style="1174" customWidth="1"/>
    <col min="13571" max="13571" width="18" style="1174" customWidth="1"/>
    <col min="13572" max="13572" width="13.125" style="1174" customWidth="1"/>
    <col min="13573" max="13573" width="10.875" style="1174" customWidth="1"/>
    <col min="13574" max="13581" width="9" style="1174"/>
    <col min="13582" max="13582" width="13.375" style="1174" customWidth="1"/>
    <col min="13583" max="13583" width="3.625" style="1174" customWidth="1"/>
    <col min="13584" max="13825" width="9" style="1174"/>
    <col min="13826" max="13826" width="10.375" style="1174" customWidth="1"/>
    <col min="13827" max="13827" width="18" style="1174" customWidth="1"/>
    <col min="13828" max="13828" width="13.125" style="1174" customWidth="1"/>
    <col min="13829" max="13829" width="10.875" style="1174" customWidth="1"/>
    <col min="13830" max="13837" width="9" style="1174"/>
    <col min="13838" max="13838" width="13.375" style="1174" customWidth="1"/>
    <col min="13839" max="13839" width="3.625" style="1174" customWidth="1"/>
    <col min="13840" max="14081" width="9" style="1174"/>
    <col min="14082" max="14082" width="10.375" style="1174" customWidth="1"/>
    <col min="14083" max="14083" width="18" style="1174" customWidth="1"/>
    <col min="14084" max="14084" width="13.125" style="1174" customWidth="1"/>
    <col min="14085" max="14085" width="10.875" style="1174" customWidth="1"/>
    <col min="14086" max="14093" width="9" style="1174"/>
    <col min="14094" max="14094" width="13.375" style="1174" customWidth="1"/>
    <col min="14095" max="14095" width="3.625" style="1174" customWidth="1"/>
    <col min="14096" max="14337" width="9" style="1174"/>
    <col min="14338" max="14338" width="10.375" style="1174" customWidth="1"/>
    <col min="14339" max="14339" width="18" style="1174" customWidth="1"/>
    <col min="14340" max="14340" width="13.125" style="1174" customWidth="1"/>
    <col min="14341" max="14341" width="10.875" style="1174" customWidth="1"/>
    <col min="14342" max="14349" width="9" style="1174"/>
    <col min="14350" max="14350" width="13.375" style="1174" customWidth="1"/>
    <col min="14351" max="14351" width="3.625" style="1174" customWidth="1"/>
    <col min="14352" max="14593" width="9" style="1174"/>
    <col min="14594" max="14594" width="10.375" style="1174" customWidth="1"/>
    <col min="14595" max="14595" width="18" style="1174" customWidth="1"/>
    <col min="14596" max="14596" width="13.125" style="1174" customWidth="1"/>
    <col min="14597" max="14597" width="10.875" style="1174" customWidth="1"/>
    <col min="14598" max="14605" width="9" style="1174"/>
    <col min="14606" max="14606" width="13.375" style="1174" customWidth="1"/>
    <col min="14607" max="14607" width="3.625" style="1174" customWidth="1"/>
    <col min="14608" max="14849" width="9" style="1174"/>
    <col min="14850" max="14850" width="10.375" style="1174" customWidth="1"/>
    <col min="14851" max="14851" width="18" style="1174" customWidth="1"/>
    <col min="14852" max="14852" width="13.125" style="1174" customWidth="1"/>
    <col min="14853" max="14853" width="10.875" style="1174" customWidth="1"/>
    <col min="14854" max="14861" width="9" style="1174"/>
    <col min="14862" max="14862" width="13.375" style="1174" customWidth="1"/>
    <col min="14863" max="14863" width="3.625" style="1174" customWidth="1"/>
    <col min="14864" max="15105" width="9" style="1174"/>
    <col min="15106" max="15106" width="10.375" style="1174" customWidth="1"/>
    <col min="15107" max="15107" width="18" style="1174" customWidth="1"/>
    <col min="15108" max="15108" width="13.125" style="1174" customWidth="1"/>
    <col min="15109" max="15109" width="10.875" style="1174" customWidth="1"/>
    <col min="15110" max="15117" width="9" style="1174"/>
    <col min="15118" max="15118" width="13.375" style="1174" customWidth="1"/>
    <col min="15119" max="15119" width="3.625" style="1174" customWidth="1"/>
    <col min="15120" max="15361" width="9" style="1174"/>
    <col min="15362" max="15362" width="10.375" style="1174" customWidth="1"/>
    <col min="15363" max="15363" width="18" style="1174" customWidth="1"/>
    <col min="15364" max="15364" width="13.125" style="1174" customWidth="1"/>
    <col min="15365" max="15365" width="10.875" style="1174" customWidth="1"/>
    <col min="15366" max="15373" width="9" style="1174"/>
    <col min="15374" max="15374" width="13.375" style="1174" customWidth="1"/>
    <col min="15375" max="15375" width="3.625" style="1174" customWidth="1"/>
    <col min="15376" max="15617" width="9" style="1174"/>
    <col min="15618" max="15618" width="10.375" style="1174" customWidth="1"/>
    <col min="15619" max="15619" width="18" style="1174" customWidth="1"/>
    <col min="15620" max="15620" width="13.125" style="1174" customWidth="1"/>
    <col min="15621" max="15621" width="10.875" style="1174" customWidth="1"/>
    <col min="15622" max="15629" width="9" style="1174"/>
    <col min="15630" max="15630" width="13.375" style="1174" customWidth="1"/>
    <col min="15631" max="15631" width="3.625" style="1174" customWidth="1"/>
    <col min="15632" max="15873" width="9" style="1174"/>
    <col min="15874" max="15874" width="10.375" style="1174" customWidth="1"/>
    <col min="15875" max="15875" width="18" style="1174" customWidth="1"/>
    <col min="15876" max="15876" width="13.125" style="1174" customWidth="1"/>
    <col min="15877" max="15877" width="10.875" style="1174" customWidth="1"/>
    <col min="15878" max="15885" width="9" style="1174"/>
    <col min="15886" max="15886" width="13.375" style="1174" customWidth="1"/>
    <col min="15887" max="15887" width="3.625" style="1174" customWidth="1"/>
    <col min="15888" max="16129" width="9" style="1174"/>
    <col min="16130" max="16130" width="10.375" style="1174" customWidth="1"/>
    <col min="16131" max="16131" width="18" style="1174" customWidth="1"/>
    <col min="16132" max="16132" width="13.125" style="1174" customWidth="1"/>
    <col min="16133" max="16133" width="10.875" style="1174" customWidth="1"/>
    <col min="16134" max="16141" width="9" style="1174"/>
    <col min="16142" max="16142" width="13.375" style="1174" customWidth="1"/>
    <col min="16143" max="16143" width="3.625" style="1174" customWidth="1"/>
    <col min="16144" max="16384" width="9" style="1174"/>
  </cols>
  <sheetData>
    <row r="1" spans="1:15">
      <c r="A1" s="168" t="s">
        <v>1994</v>
      </c>
      <c r="B1" s="1173"/>
      <c r="C1" s="1173"/>
      <c r="D1" s="1173"/>
      <c r="E1" s="1173"/>
      <c r="F1" s="1173"/>
      <c r="G1" s="1173"/>
      <c r="H1" s="1173"/>
      <c r="I1" s="1173"/>
      <c r="J1" s="1173"/>
      <c r="K1" s="1173"/>
      <c r="L1" s="1173"/>
      <c r="M1" s="1173"/>
      <c r="N1" s="1173"/>
      <c r="O1" s="1173"/>
    </row>
    <row r="2" spans="1:15" ht="17.25">
      <c r="A2" s="2873" t="s">
        <v>1722</v>
      </c>
      <c r="B2" s="2874"/>
      <c r="C2" s="2874"/>
      <c r="D2" s="2874"/>
      <c r="E2" s="2874"/>
      <c r="F2" s="2874"/>
      <c r="G2" s="2874"/>
      <c r="H2" s="2874"/>
      <c r="I2" s="2874"/>
      <c r="J2" s="1175"/>
      <c r="K2" s="1176"/>
      <c r="L2" s="1177"/>
      <c r="M2" s="1178"/>
      <c r="N2" s="1178"/>
      <c r="O2" s="1173"/>
    </row>
    <row r="3" spans="1:15">
      <c r="A3" s="1173"/>
      <c r="B3" s="1173"/>
      <c r="C3" s="1173"/>
      <c r="D3" s="1173"/>
      <c r="E3" s="1173"/>
      <c r="F3" s="1173"/>
      <c r="G3" s="1173"/>
      <c r="H3" s="1173"/>
      <c r="I3" s="1173"/>
      <c r="J3" s="1173"/>
      <c r="K3" s="1173"/>
      <c r="L3" s="1173"/>
      <c r="M3" s="1173"/>
      <c r="N3" s="1173"/>
      <c r="O3" s="1173"/>
    </row>
    <row r="4" spans="1:15">
      <c r="A4" s="1179"/>
      <c r="B4" s="706" t="s">
        <v>1705</v>
      </c>
      <c r="C4" s="706"/>
      <c r="D4" s="706"/>
      <c r="E4" s="706"/>
      <c r="F4" s="2875"/>
      <c r="G4" s="2875"/>
      <c r="H4" s="2875"/>
      <c r="I4" s="2875"/>
      <c r="J4" s="41"/>
      <c r="K4" s="1180" t="s">
        <v>1723</v>
      </c>
      <c r="L4" s="1181"/>
      <c r="M4" s="1180"/>
      <c r="N4" s="1180"/>
      <c r="O4" s="705"/>
    </row>
    <row r="5" spans="1:15">
      <c r="A5" s="1179"/>
      <c r="B5" s="1179"/>
      <c r="C5" s="1179"/>
      <c r="D5" s="1179"/>
      <c r="E5" s="1179"/>
      <c r="F5" s="41"/>
      <c r="G5" s="41"/>
      <c r="H5" s="41"/>
      <c r="I5" s="41"/>
      <c r="J5" s="41"/>
      <c r="K5" s="705"/>
      <c r="L5" s="705"/>
      <c r="M5" s="705"/>
      <c r="N5" s="1182"/>
      <c r="O5" s="1182"/>
    </row>
    <row r="6" spans="1:15">
      <c r="A6" s="1179"/>
      <c r="B6" s="706" t="s">
        <v>1706</v>
      </c>
      <c r="C6" s="706"/>
      <c r="D6" s="706"/>
      <c r="E6" s="706"/>
      <c r="F6" s="2875"/>
      <c r="G6" s="2875"/>
      <c r="H6" s="2875"/>
      <c r="I6" s="2875"/>
      <c r="J6" s="41"/>
      <c r="K6" s="1180" t="s">
        <v>1724</v>
      </c>
      <c r="L6" s="1183"/>
      <c r="M6" s="1184"/>
      <c r="N6" s="1183"/>
      <c r="O6" s="1182"/>
    </row>
    <row r="7" spans="1:15">
      <c r="A7" s="1173"/>
      <c r="B7" s="1173"/>
      <c r="C7" s="1173"/>
      <c r="D7" s="1173"/>
      <c r="E7" s="1173"/>
      <c r="F7" s="1173"/>
      <c r="G7" s="1173"/>
      <c r="H7" s="1173"/>
      <c r="I7" s="1173"/>
      <c r="J7" s="1173"/>
      <c r="K7" s="1173"/>
      <c r="L7" s="1173"/>
      <c r="M7" s="1173"/>
      <c r="N7" s="1173"/>
      <c r="O7" s="1173"/>
    </row>
    <row r="8" spans="1:15">
      <c r="A8" s="2876" t="s">
        <v>1725</v>
      </c>
      <c r="B8" s="2877"/>
      <c r="C8" s="2877"/>
      <c r="D8" s="1185"/>
      <c r="E8" s="1186"/>
      <c r="F8" s="2858"/>
      <c r="G8" s="2882"/>
      <c r="H8" s="2883"/>
      <c r="I8" s="2883"/>
      <c r="J8" s="2883"/>
      <c r="K8" s="2883"/>
      <c r="L8" s="2883"/>
      <c r="M8" s="2883"/>
      <c r="N8" s="2883"/>
      <c r="O8" s="2884"/>
    </row>
    <row r="9" spans="1:15">
      <c r="A9" s="2878"/>
      <c r="B9" s="2879"/>
      <c r="C9" s="2879"/>
      <c r="D9" s="1187"/>
      <c r="E9" s="1188"/>
      <c r="F9" s="2858"/>
      <c r="G9" s="2882"/>
      <c r="H9" s="2883"/>
      <c r="I9" s="2883"/>
      <c r="J9" s="2883"/>
      <c r="K9" s="2883"/>
      <c r="L9" s="2883"/>
      <c r="M9" s="2883"/>
      <c r="N9" s="2883"/>
      <c r="O9" s="2884"/>
    </row>
    <row r="10" spans="1:15">
      <c r="A10" s="2878"/>
      <c r="B10" s="2879"/>
      <c r="C10" s="2879"/>
      <c r="D10" s="1187" t="s">
        <v>1726</v>
      </c>
      <c r="E10" s="1188" t="s">
        <v>1727</v>
      </c>
      <c r="F10" s="2858"/>
      <c r="G10" s="2882"/>
      <c r="H10" s="2883"/>
      <c r="I10" s="2883"/>
      <c r="J10" s="2883"/>
      <c r="K10" s="2883"/>
      <c r="L10" s="2883"/>
      <c r="M10" s="2883"/>
      <c r="N10" s="2883"/>
      <c r="O10" s="2884"/>
    </row>
    <row r="11" spans="1:15" ht="13.5" customHeight="1">
      <c r="A11" s="2878"/>
      <c r="B11" s="2879"/>
      <c r="C11" s="2879"/>
      <c r="D11" s="1187"/>
      <c r="E11" s="1188"/>
      <c r="F11" s="2858"/>
      <c r="G11" s="2882"/>
      <c r="H11" s="2883"/>
      <c r="I11" s="2883"/>
      <c r="J11" s="2883"/>
      <c r="K11" s="2883"/>
      <c r="L11" s="2883"/>
      <c r="M11" s="2883"/>
      <c r="N11" s="2883"/>
      <c r="O11" s="2884"/>
    </row>
    <row r="12" spans="1:15" ht="15.75" customHeight="1">
      <c r="A12" s="2880"/>
      <c r="B12" s="2881"/>
      <c r="C12" s="2881"/>
      <c r="D12" s="1189"/>
      <c r="E12" s="1190"/>
      <c r="F12" s="2858"/>
      <c r="G12" s="2882"/>
      <c r="H12" s="2883"/>
      <c r="I12" s="2883"/>
      <c r="J12" s="2883"/>
      <c r="K12" s="2883"/>
      <c r="L12" s="2883"/>
      <c r="M12" s="2883"/>
      <c r="N12" s="2883"/>
      <c r="O12" s="2884"/>
    </row>
    <row r="13" spans="1:15" ht="13.5" customHeight="1">
      <c r="A13" s="2849" t="s">
        <v>1728</v>
      </c>
      <c r="B13" s="2850" t="s">
        <v>1729</v>
      </c>
      <c r="C13" s="2852"/>
      <c r="D13" s="2852"/>
      <c r="E13" s="2871"/>
      <c r="F13" s="2858"/>
      <c r="G13" s="2861"/>
      <c r="H13" s="2862"/>
      <c r="I13" s="2862"/>
      <c r="J13" s="2862"/>
      <c r="K13" s="2862"/>
      <c r="L13" s="2862"/>
      <c r="M13" s="2862"/>
      <c r="N13" s="2862"/>
      <c r="O13" s="2863"/>
    </row>
    <row r="14" spans="1:15" ht="13.5" customHeight="1">
      <c r="A14" s="2849"/>
      <c r="B14" s="2851"/>
      <c r="C14" s="2853"/>
      <c r="D14" s="2853"/>
      <c r="E14" s="2872"/>
      <c r="F14" s="2858"/>
      <c r="G14" s="2864"/>
      <c r="H14" s="2865"/>
      <c r="I14" s="2865"/>
      <c r="J14" s="2865"/>
      <c r="K14" s="2865"/>
      <c r="L14" s="2865"/>
      <c r="M14" s="2865"/>
      <c r="N14" s="2865"/>
      <c r="O14" s="2866"/>
    </row>
    <row r="15" spans="1:15">
      <c r="A15" s="2849"/>
      <c r="B15" s="2855" t="s">
        <v>1730</v>
      </c>
      <c r="C15" s="2856"/>
      <c r="D15" s="2852"/>
      <c r="E15" s="2871"/>
      <c r="F15" s="2858"/>
      <c r="G15" s="2864"/>
      <c r="H15" s="2865"/>
      <c r="I15" s="2865"/>
      <c r="J15" s="2865"/>
      <c r="K15" s="2865"/>
      <c r="L15" s="2865"/>
      <c r="M15" s="2865"/>
      <c r="N15" s="2865"/>
      <c r="O15" s="2866"/>
    </row>
    <row r="16" spans="1:15">
      <c r="A16" s="2849"/>
      <c r="B16" s="2855"/>
      <c r="C16" s="2857"/>
      <c r="D16" s="2853"/>
      <c r="E16" s="2872"/>
      <c r="F16" s="2858"/>
      <c r="G16" s="2864"/>
      <c r="H16" s="2865"/>
      <c r="I16" s="2865"/>
      <c r="J16" s="2865"/>
      <c r="K16" s="2865"/>
      <c r="L16" s="2865"/>
      <c r="M16" s="2865"/>
      <c r="N16" s="2865"/>
      <c r="O16" s="2866"/>
    </row>
    <row r="17" spans="1:15">
      <c r="A17" s="2849"/>
      <c r="B17" s="2855" t="s">
        <v>1731</v>
      </c>
      <c r="C17" s="2856"/>
      <c r="D17" s="2852"/>
      <c r="E17" s="2871"/>
      <c r="F17" s="2858"/>
      <c r="G17" s="2864"/>
      <c r="H17" s="2865"/>
      <c r="I17" s="2865"/>
      <c r="J17" s="2865"/>
      <c r="K17" s="2865"/>
      <c r="L17" s="2865"/>
      <c r="M17" s="2865"/>
      <c r="N17" s="2865"/>
      <c r="O17" s="2866"/>
    </row>
    <row r="18" spans="1:15">
      <c r="A18" s="2849"/>
      <c r="B18" s="2855"/>
      <c r="C18" s="2857"/>
      <c r="D18" s="2853"/>
      <c r="E18" s="2872"/>
      <c r="F18" s="2858"/>
      <c r="G18" s="2864"/>
      <c r="H18" s="2865"/>
      <c r="I18" s="2865"/>
      <c r="J18" s="2865"/>
      <c r="K18" s="2865"/>
      <c r="L18" s="2865"/>
      <c r="M18" s="2865"/>
      <c r="N18" s="2865"/>
      <c r="O18" s="2866"/>
    </row>
    <row r="19" spans="1:15">
      <c r="A19" s="2849"/>
      <c r="B19" s="2855" t="s">
        <v>1732</v>
      </c>
      <c r="C19" s="2857"/>
      <c r="D19" s="2857"/>
      <c r="E19" s="2854"/>
      <c r="F19" s="2858"/>
      <c r="G19" s="2864"/>
      <c r="H19" s="2865"/>
      <c r="I19" s="2865"/>
      <c r="J19" s="2865"/>
      <c r="K19" s="2865"/>
      <c r="L19" s="2865"/>
      <c r="M19" s="2865"/>
      <c r="N19" s="2865"/>
      <c r="O19" s="2866"/>
    </row>
    <row r="20" spans="1:15" ht="14.25" customHeight="1">
      <c r="A20" s="2849"/>
      <c r="B20" s="2855"/>
      <c r="C20" s="2857"/>
      <c r="D20" s="2857"/>
      <c r="E20" s="2854"/>
      <c r="F20" s="2858"/>
      <c r="G20" s="2864"/>
      <c r="H20" s="2865"/>
      <c r="I20" s="2865"/>
      <c r="J20" s="2865"/>
      <c r="K20" s="2865"/>
      <c r="L20" s="2865"/>
      <c r="M20" s="2865"/>
      <c r="N20" s="2865"/>
      <c r="O20" s="2866"/>
    </row>
    <row r="21" spans="1:15">
      <c r="A21" s="2849"/>
      <c r="B21" s="2855" t="s">
        <v>1733</v>
      </c>
      <c r="C21" s="2857"/>
      <c r="D21" s="2857"/>
      <c r="E21" s="2854"/>
      <c r="F21" s="2858"/>
      <c r="G21" s="2864"/>
      <c r="H21" s="2865"/>
      <c r="I21" s="2865"/>
      <c r="J21" s="2865"/>
      <c r="K21" s="2865"/>
      <c r="L21" s="2865"/>
      <c r="M21" s="2865"/>
      <c r="N21" s="2865"/>
      <c r="O21" s="2866"/>
    </row>
    <row r="22" spans="1:15" ht="14.25" customHeight="1">
      <c r="A22" s="2849"/>
      <c r="B22" s="2855"/>
      <c r="C22" s="2857"/>
      <c r="D22" s="2857"/>
      <c r="E22" s="2854"/>
      <c r="F22" s="2858"/>
      <c r="G22" s="2864"/>
      <c r="H22" s="2865"/>
      <c r="I22" s="2865"/>
      <c r="J22" s="2865"/>
      <c r="K22" s="2865"/>
      <c r="L22" s="2865"/>
      <c r="M22" s="2865"/>
      <c r="N22" s="2865"/>
      <c r="O22" s="2866"/>
    </row>
    <row r="23" spans="1:15" ht="13.5" customHeight="1">
      <c r="A23" s="2849"/>
      <c r="B23" s="2850" t="s">
        <v>1734</v>
      </c>
      <c r="C23" s="2860"/>
      <c r="D23" s="2860"/>
      <c r="E23" s="2871"/>
      <c r="F23" s="2858"/>
      <c r="G23" s="2864"/>
      <c r="H23" s="2865"/>
      <c r="I23" s="2865"/>
      <c r="J23" s="2865"/>
      <c r="K23" s="2865"/>
      <c r="L23" s="2865"/>
      <c r="M23" s="2865"/>
      <c r="N23" s="2865"/>
      <c r="O23" s="2866"/>
    </row>
    <row r="24" spans="1:15">
      <c r="A24" s="2849"/>
      <c r="B24" s="2859"/>
      <c r="C24" s="2853"/>
      <c r="D24" s="2853"/>
      <c r="E24" s="2872"/>
      <c r="F24" s="2858"/>
      <c r="G24" s="2864"/>
      <c r="H24" s="2865"/>
      <c r="I24" s="2865"/>
      <c r="J24" s="2865"/>
      <c r="K24" s="2865"/>
      <c r="L24" s="2865"/>
      <c r="M24" s="2865"/>
      <c r="N24" s="2865"/>
      <c r="O24" s="2866"/>
    </row>
    <row r="25" spans="1:15" ht="13.5" customHeight="1">
      <c r="A25" s="2849" t="s">
        <v>1735</v>
      </c>
      <c r="B25" s="2850" t="s">
        <v>1729</v>
      </c>
      <c r="C25" s="2852"/>
      <c r="D25" s="2852"/>
      <c r="E25" s="2854"/>
      <c r="F25" s="2858"/>
      <c r="G25" s="2864"/>
      <c r="H25" s="2867"/>
      <c r="I25" s="2867"/>
      <c r="J25" s="2867"/>
      <c r="K25" s="2867"/>
      <c r="L25" s="2867"/>
      <c r="M25" s="2867"/>
      <c r="N25" s="2867"/>
      <c r="O25" s="2866"/>
    </row>
    <row r="26" spans="1:15" ht="13.5" customHeight="1">
      <c r="A26" s="2849"/>
      <c r="B26" s="2851"/>
      <c r="C26" s="2853"/>
      <c r="D26" s="2853"/>
      <c r="E26" s="2854"/>
      <c r="F26" s="2858"/>
      <c r="G26" s="2864"/>
      <c r="H26" s="2867"/>
      <c r="I26" s="2867"/>
      <c r="J26" s="2867"/>
      <c r="K26" s="2867"/>
      <c r="L26" s="2867"/>
      <c r="M26" s="2867"/>
      <c r="N26" s="2867"/>
      <c r="O26" s="2866"/>
    </row>
    <row r="27" spans="1:15">
      <c r="A27" s="2849"/>
      <c r="B27" s="2855" t="s">
        <v>1730</v>
      </c>
      <c r="C27" s="2856"/>
      <c r="D27" s="2852"/>
      <c r="E27" s="2854"/>
      <c r="F27" s="2858"/>
      <c r="G27" s="2864"/>
      <c r="H27" s="2867"/>
      <c r="I27" s="2867"/>
      <c r="J27" s="2867"/>
      <c r="K27" s="2867"/>
      <c r="L27" s="2867"/>
      <c r="M27" s="2867"/>
      <c r="N27" s="2867"/>
      <c r="O27" s="2866"/>
    </row>
    <row r="28" spans="1:15">
      <c r="A28" s="2849"/>
      <c r="B28" s="2855"/>
      <c r="C28" s="2857"/>
      <c r="D28" s="2853"/>
      <c r="E28" s="2854"/>
      <c r="F28" s="2858"/>
      <c r="G28" s="2864"/>
      <c r="H28" s="2867"/>
      <c r="I28" s="2867"/>
      <c r="J28" s="2867"/>
      <c r="K28" s="2867"/>
      <c r="L28" s="2867"/>
      <c r="M28" s="2867"/>
      <c r="N28" s="2867"/>
      <c r="O28" s="2866"/>
    </row>
    <row r="29" spans="1:15">
      <c r="A29" s="2849"/>
      <c r="B29" s="2855" t="s">
        <v>1731</v>
      </c>
      <c r="C29" s="2856"/>
      <c r="D29" s="2852"/>
      <c r="E29" s="2854"/>
      <c r="F29" s="2858"/>
      <c r="G29" s="2864"/>
      <c r="H29" s="2867"/>
      <c r="I29" s="2867"/>
      <c r="J29" s="2867"/>
      <c r="K29" s="2867"/>
      <c r="L29" s="2867"/>
      <c r="M29" s="2867"/>
      <c r="N29" s="2867"/>
      <c r="O29" s="2866"/>
    </row>
    <row r="30" spans="1:15">
      <c r="A30" s="2849"/>
      <c r="B30" s="2855"/>
      <c r="C30" s="2857"/>
      <c r="D30" s="2853"/>
      <c r="E30" s="2854"/>
      <c r="F30" s="2858"/>
      <c r="G30" s="2864"/>
      <c r="H30" s="2867"/>
      <c r="I30" s="2867"/>
      <c r="J30" s="2867"/>
      <c r="K30" s="2867"/>
      <c r="L30" s="2867"/>
      <c r="M30" s="2867"/>
      <c r="N30" s="2867"/>
      <c r="O30" s="2866"/>
    </row>
    <row r="31" spans="1:15">
      <c r="A31" s="2849"/>
      <c r="B31" s="2855" t="s">
        <v>1732</v>
      </c>
      <c r="C31" s="2857"/>
      <c r="D31" s="2857"/>
      <c r="E31" s="2854"/>
      <c r="F31" s="2858"/>
      <c r="G31" s="2864"/>
      <c r="H31" s="2867"/>
      <c r="I31" s="2867"/>
      <c r="J31" s="2867"/>
      <c r="K31" s="2867"/>
      <c r="L31" s="2867"/>
      <c r="M31" s="2867"/>
      <c r="N31" s="2867"/>
      <c r="O31" s="2866"/>
    </row>
    <row r="32" spans="1:15">
      <c r="A32" s="2849"/>
      <c r="B32" s="2855"/>
      <c r="C32" s="2857"/>
      <c r="D32" s="2857"/>
      <c r="E32" s="2854"/>
      <c r="F32" s="2858"/>
      <c r="G32" s="2864"/>
      <c r="H32" s="2867"/>
      <c r="I32" s="2867"/>
      <c r="J32" s="2867"/>
      <c r="K32" s="2867"/>
      <c r="L32" s="2867"/>
      <c r="M32" s="2867"/>
      <c r="N32" s="2867"/>
      <c r="O32" s="2866"/>
    </row>
    <row r="33" spans="1:15">
      <c r="A33" s="2849"/>
      <c r="B33" s="2855" t="s">
        <v>1733</v>
      </c>
      <c r="C33" s="2857"/>
      <c r="D33" s="2857"/>
      <c r="E33" s="2854"/>
      <c r="F33" s="2858"/>
      <c r="G33" s="2864"/>
      <c r="H33" s="2867"/>
      <c r="I33" s="2867"/>
      <c r="J33" s="2867"/>
      <c r="K33" s="2867"/>
      <c r="L33" s="2867"/>
      <c r="M33" s="2867"/>
      <c r="N33" s="2867"/>
      <c r="O33" s="2866"/>
    </row>
    <row r="34" spans="1:15" ht="14.25" customHeight="1">
      <c r="A34" s="2849"/>
      <c r="B34" s="2855"/>
      <c r="C34" s="2857"/>
      <c r="D34" s="2857"/>
      <c r="E34" s="2854"/>
      <c r="F34" s="2858"/>
      <c r="G34" s="2864"/>
      <c r="H34" s="2867"/>
      <c r="I34" s="2867"/>
      <c r="J34" s="2867"/>
      <c r="K34" s="2867"/>
      <c r="L34" s="2867"/>
      <c r="M34" s="2867"/>
      <c r="N34" s="2867"/>
      <c r="O34" s="2866"/>
    </row>
    <row r="35" spans="1:15" ht="13.5" customHeight="1">
      <c r="A35" s="2849"/>
      <c r="B35" s="2850" t="s">
        <v>1734</v>
      </c>
      <c r="C35" s="2860"/>
      <c r="D35" s="2860"/>
      <c r="E35" s="1191"/>
      <c r="F35" s="2858"/>
      <c r="G35" s="2864"/>
      <c r="H35" s="2867"/>
      <c r="I35" s="2867"/>
      <c r="J35" s="2867"/>
      <c r="K35" s="2867"/>
      <c r="L35" s="2867"/>
      <c r="M35" s="2867"/>
      <c r="N35" s="2867"/>
      <c r="O35" s="2866"/>
    </row>
    <row r="36" spans="1:15">
      <c r="A36" s="2849"/>
      <c r="B36" s="2859"/>
      <c r="C36" s="2853"/>
      <c r="D36" s="2853"/>
      <c r="E36" s="1192"/>
      <c r="F36" s="2858"/>
      <c r="G36" s="2868"/>
      <c r="H36" s="2869"/>
      <c r="I36" s="2869"/>
      <c r="J36" s="2869"/>
      <c r="K36" s="2869"/>
      <c r="L36" s="2869"/>
      <c r="M36" s="2869"/>
      <c r="N36" s="2869"/>
      <c r="O36" s="2870"/>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2"/>
  <printOptions horizontalCentered="1"/>
  <pageMargins left="0.23622047244094491" right="0.23622047244094491" top="0.74803149606299213" bottom="0.74803149606299213" header="0.31496062992125984" footer="0.31496062992125984"/>
  <pageSetup paperSize="9" scale="9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00B0F0"/>
    <pageSetUpPr fitToPage="1"/>
  </sheetPr>
  <dimension ref="A1:P32"/>
  <sheetViews>
    <sheetView showGridLines="0" view="pageBreakPreview" zoomScaleNormal="95" zoomScaleSheetLayoutView="100" workbookViewId="0"/>
  </sheetViews>
  <sheetFormatPr defaultRowHeight="13.5"/>
  <cols>
    <col min="1" max="1" width="12.5" style="1132" customWidth="1"/>
    <col min="2" max="3" width="6.75" style="1132" bestFit="1" customWidth="1"/>
    <col min="4" max="4" width="6.75" style="1132" customWidth="1"/>
    <col min="5" max="5" width="12.5" style="1132" customWidth="1"/>
    <col min="6" max="7" width="6.75" style="1132" bestFit="1" customWidth="1"/>
    <col min="8" max="8" width="6.75" style="1132" customWidth="1"/>
    <col min="9" max="9" width="12.5" style="1132" customWidth="1"/>
    <col min="10" max="11" width="6.75" style="1132" bestFit="1" customWidth="1"/>
    <col min="12" max="12" width="6.75" style="1132" customWidth="1"/>
    <col min="13" max="13" width="12.5" style="1132" customWidth="1"/>
    <col min="14" max="15" width="6.75" style="1132" bestFit="1" customWidth="1"/>
    <col min="16" max="16" width="6.75" style="1132" customWidth="1"/>
    <col min="17" max="256" width="9" style="1132"/>
    <col min="257" max="257" width="12.5" style="1132" customWidth="1"/>
    <col min="258" max="259" width="6.75" style="1132" bestFit="1" customWidth="1"/>
    <col min="260" max="260" width="6.75" style="1132" customWidth="1"/>
    <col min="261" max="261" width="12.5" style="1132" customWidth="1"/>
    <col min="262" max="263" width="6.75" style="1132" bestFit="1" customWidth="1"/>
    <col min="264" max="264" width="6.75" style="1132" customWidth="1"/>
    <col min="265" max="265" width="12.5" style="1132" customWidth="1"/>
    <col min="266" max="267" width="6.75" style="1132" bestFit="1" customWidth="1"/>
    <col min="268" max="268" width="6.75" style="1132" customWidth="1"/>
    <col min="269" max="269" width="12.5" style="1132" customWidth="1"/>
    <col min="270" max="271" width="6.75" style="1132" bestFit="1" customWidth="1"/>
    <col min="272" max="272" width="6.75" style="1132" customWidth="1"/>
    <col min="273" max="512" width="9" style="1132"/>
    <col min="513" max="513" width="12.5" style="1132" customWidth="1"/>
    <col min="514" max="515" width="6.75" style="1132" bestFit="1" customWidth="1"/>
    <col min="516" max="516" width="6.75" style="1132" customWidth="1"/>
    <col min="517" max="517" width="12.5" style="1132" customWidth="1"/>
    <col min="518" max="519" width="6.75" style="1132" bestFit="1" customWidth="1"/>
    <col min="520" max="520" width="6.75" style="1132" customWidth="1"/>
    <col min="521" max="521" width="12.5" style="1132" customWidth="1"/>
    <col min="522" max="523" width="6.75" style="1132" bestFit="1" customWidth="1"/>
    <col min="524" max="524" width="6.75" style="1132" customWidth="1"/>
    <col min="525" max="525" width="12.5" style="1132" customWidth="1"/>
    <col min="526" max="527" width="6.75" style="1132" bestFit="1" customWidth="1"/>
    <col min="528" max="528" width="6.75" style="1132" customWidth="1"/>
    <col min="529" max="768" width="9" style="1132"/>
    <col min="769" max="769" width="12.5" style="1132" customWidth="1"/>
    <col min="770" max="771" width="6.75" style="1132" bestFit="1" customWidth="1"/>
    <col min="772" max="772" width="6.75" style="1132" customWidth="1"/>
    <col min="773" max="773" width="12.5" style="1132" customWidth="1"/>
    <col min="774" max="775" width="6.75" style="1132" bestFit="1" customWidth="1"/>
    <col min="776" max="776" width="6.75" style="1132" customWidth="1"/>
    <col min="777" max="777" width="12.5" style="1132" customWidth="1"/>
    <col min="778" max="779" width="6.75" style="1132" bestFit="1" customWidth="1"/>
    <col min="780" max="780" width="6.75" style="1132" customWidth="1"/>
    <col min="781" max="781" width="12.5" style="1132" customWidth="1"/>
    <col min="782" max="783" width="6.75" style="1132" bestFit="1" customWidth="1"/>
    <col min="784" max="784" width="6.75" style="1132" customWidth="1"/>
    <col min="785" max="1024" width="9" style="1132"/>
    <col min="1025" max="1025" width="12.5" style="1132" customWidth="1"/>
    <col min="1026" max="1027" width="6.75" style="1132" bestFit="1" customWidth="1"/>
    <col min="1028" max="1028" width="6.75" style="1132" customWidth="1"/>
    <col min="1029" max="1029" width="12.5" style="1132" customWidth="1"/>
    <col min="1030" max="1031" width="6.75" style="1132" bestFit="1" customWidth="1"/>
    <col min="1032" max="1032" width="6.75" style="1132" customWidth="1"/>
    <col min="1033" max="1033" width="12.5" style="1132" customWidth="1"/>
    <col min="1034" max="1035" width="6.75" style="1132" bestFit="1" customWidth="1"/>
    <col min="1036" max="1036" width="6.75" style="1132" customWidth="1"/>
    <col min="1037" max="1037" width="12.5" style="1132" customWidth="1"/>
    <col min="1038" max="1039" width="6.75" style="1132" bestFit="1" customWidth="1"/>
    <col min="1040" max="1040" width="6.75" style="1132" customWidth="1"/>
    <col min="1041" max="1280" width="9" style="1132"/>
    <col min="1281" max="1281" width="12.5" style="1132" customWidth="1"/>
    <col min="1282" max="1283" width="6.75" style="1132" bestFit="1" customWidth="1"/>
    <col min="1284" max="1284" width="6.75" style="1132" customWidth="1"/>
    <col min="1285" max="1285" width="12.5" style="1132" customWidth="1"/>
    <col min="1286" max="1287" width="6.75" style="1132" bestFit="1" customWidth="1"/>
    <col min="1288" max="1288" width="6.75" style="1132" customWidth="1"/>
    <col min="1289" max="1289" width="12.5" style="1132" customWidth="1"/>
    <col min="1290" max="1291" width="6.75" style="1132" bestFit="1" customWidth="1"/>
    <col min="1292" max="1292" width="6.75" style="1132" customWidth="1"/>
    <col min="1293" max="1293" width="12.5" style="1132" customWidth="1"/>
    <col min="1294" max="1295" width="6.75" style="1132" bestFit="1" customWidth="1"/>
    <col min="1296" max="1296" width="6.75" style="1132" customWidth="1"/>
    <col min="1297" max="1536" width="9" style="1132"/>
    <col min="1537" max="1537" width="12.5" style="1132" customWidth="1"/>
    <col min="1538" max="1539" width="6.75" style="1132" bestFit="1" customWidth="1"/>
    <col min="1540" max="1540" width="6.75" style="1132" customWidth="1"/>
    <col min="1541" max="1541" width="12.5" style="1132" customWidth="1"/>
    <col min="1542" max="1543" width="6.75" style="1132" bestFit="1" customWidth="1"/>
    <col min="1544" max="1544" width="6.75" style="1132" customWidth="1"/>
    <col min="1545" max="1545" width="12.5" style="1132" customWidth="1"/>
    <col min="1546" max="1547" width="6.75" style="1132" bestFit="1" customWidth="1"/>
    <col min="1548" max="1548" width="6.75" style="1132" customWidth="1"/>
    <col min="1549" max="1549" width="12.5" style="1132" customWidth="1"/>
    <col min="1550" max="1551" width="6.75" style="1132" bestFit="1" customWidth="1"/>
    <col min="1552" max="1552" width="6.75" style="1132" customWidth="1"/>
    <col min="1553" max="1792" width="9" style="1132"/>
    <col min="1793" max="1793" width="12.5" style="1132" customWidth="1"/>
    <col min="1794" max="1795" width="6.75" style="1132" bestFit="1" customWidth="1"/>
    <col min="1796" max="1796" width="6.75" style="1132" customWidth="1"/>
    <col min="1797" max="1797" width="12.5" style="1132" customWidth="1"/>
    <col min="1798" max="1799" width="6.75" style="1132" bestFit="1" customWidth="1"/>
    <col min="1800" max="1800" width="6.75" style="1132" customWidth="1"/>
    <col min="1801" max="1801" width="12.5" style="1132" customWidth="1"/>
    <col min="1802" max="1803" width="6.75" style="1132" bestFit="1" customWidth="1"/>
    <col min="1804" max="1804" width="6.75" style="1132" customWidth="1"/>
    <col min="1805" max="1805" width="12.5" style="1132" customWidth="1"/>
    <col min="1806" max="1807" width="6.75" style="1132" bestFit="1" customWidth="1"/>
    <col min="1808" max="1808" width="6.75" style="1132" customWidth="1"/>
    <col min="1809" max="2048" width="9" style="1132"/>
    <col min="2049" max="2049" width="12.5" style="1132" customWidth="1"/>
    <col min="2050" max="2051" width="6.75" style="1132" bestFit="1" customWidth="1"/>
    <col min="2052" max="2052" width="6.75" style="1132" customWidth="1"/>
    <col min="2053" max="2053" width="12.5" style="1132" customWidth="1"/>
    <col min="2054" max="2055" width="6.75" style="1132" bestFit="1" customWidth="1"/>
    <col min="2056" max="2056" width="6.75" style="1132" customWidth="1"/>
    <col min="2057" max="2057" width="12.5" style="1132" customWidth="1"/>
    <col min="2058" max="2059" width="6.75" style="1132" bestFit="1" customWidth="1"/>
    <col min="2060" max="2060" width="6.75" style="1132" customWidth="1"/>
    <col min="2061" max="2061" width="12.5" style="1132" customWidth="1"/>
    <col min="2062" max="2063" width="6.75" style="1132" bestFit="1" customWidth="1"/>
    <col min="2064" max="2064" width="6.75" style="1132" customWidth="1"/>
    <col min="2065" max="2304" width="9" style="1132"/>
    <col min="2305" max="2305" width="12.5" style="1132" customWidth="1"/>
    <col min="2306" max="2307" width="6.75" style="1132" bestFit="1" customWidth="1"/>
    <col min="2308" max="2308" width="6.75" style="1132" customWidth="1"/>
    <col min="2309" max="2309" width="12.5" style="1132" customWidth="1"/>
    <col min="2310" max="2311" width="6.75" style="1132" bestFit="1" customWidth="1"/>
    <col min="2312" max="2312" width="6.75" style="1132" customWidth="1"/>
    <col min="2313" max="2313" width="12.5" style="1132" customWidth="1"/>
    <col min="2314" max="2315" width="6.75" style="1132" bestFit="1" customWidth="1"/>
    <col min="2316" max="2316" width="6.75" style="1132" customWidth="1"/>
    <col min="2317" max="2317" width="12.5" style="1132" customWidth="1"/>
    <col min="2318" max="2319" width="6.75" style="1132" bestFit="1" customWidth="1"/>
    <col min="2320" max="2320" width="6.75" style="1132" customWidth="1"/>
    <col min="2321" max="2560" width="9" style="1132"/>
    <col min="2561" max="2561" width="12.5" style="1132" customWidth="1"/>
    <col min="2562" max="2563" width="6.75" style="1132" bestFit="1" customWidth="1"/>
    <col min="2564" max="2564" width="6.75" style="1132" customWidth="1"/>
    <col min="2565" max="2565" width="12.5" style="1132" customWidth="1"/>
    <col min="2566" max="2567" width="6.75" style="1132" bestFit="1" customWidth="1"/>
    <col min="2568" max="2568" width="6.75" style="1132" customWidth="1"/>
    <col min="2569" max="2569" width="12.5" style="1132" customWidth="1"/>
    <col min="2570" max="2571" width="6.75" style="1132" bestFit="1" customWidth="1"/>
    <col min="2572" max="2572" width="6.75" style="1132" customWidth="1"/>
    <col min="2573" max="2573" width="12.5" style="1132" customWidth="1"/>
    <col min="2574" max="2575" width="6.75" style="1132" bestFit="1" customWidth="1"/>
    <col min="2576" max="2576" width="6.75" style="1132" customWidth="1"/>
    <col min="2577" max="2816" width="9" style="1132"/>
    <col min="2817" max="2817" width="12.5" style="1132" customWidth="1"/>
    <col min="2818" max="2819" width="6.75" style="1132" bestFit="1" customWidth="1"/>
    <col min="2820" max="2820" width="6.75" style="1132" customWidth="1"/>
    <col min="2821" max="2821" width="12.5" style="1132" customWidth="1"/>
    <col min="2822" max="2823" width="6.75" style="1132" bestFit="1" customWidth="1"/>
    <col min="2824" max="2824" width="6.75" style="1132" customWidth="1"/>
    <col min="2825" max="2825" width="12.5" style="1132" customWidth="1"/>
    <col min="2826" max="2827" width="6.75" style="1132" bestFit="1" customWidth="1"/>
    <col min="2828" max="2828" width="6.75" style="1132" customWidth="1"/>
    <col min="2829" max="2829" width="12.5" style="1132" customWidth="1"/>
    <col min="2830" max="2831" width="6.75" style="1132" bestFit="1" customWidth="1"/>
    <col min="2832" max="2832" width="6.75" style="1132" customWidth="1"/>
    <col min="2833" max="3072" width="9" style="1132"/>
    <col min="3073" max="3073" width="12.5" style="1132" customWidth="1"/>
    <col min="3074" max="3075" width="6.75" style="1132" bestFit="1" customWidth="1"/>
    <col min="3076" max="3076" width="6.75" style="1132" customWidth="1"/>
    <col min="3077" max="3077" width="12.5" style="1132" customWidth="1"/>
    <col min="3078" max="3079" width="6.75" style="1132" bestFit="1" customWidth="1"/>
    <col min="3080" max="3080" width="6.75" style="1132" customWidth="1"/>
    <col min="3081" max="3081" width="12.5" style="1132" customWidth="1"/>
    <col min="3082" max="3083" width="6.75" style="1132" bestFit="1" customWidth="1"/>
    <col min="3084" max="3084" width="6.75" style="1132" customWidth="1"/>
    <col min="3085" max="3085" width="12.5" style="1132" customWidth="1"/>
    <col min="3086" max="3087" width="6.75" style="1132" bestFit="1" customWidth="1"/>
    <col min="3088" max="3088" width="6.75" style="1132" customWidth="1"/>
    <col min="3089" max="3328" width="9" style="1132"/>
    <col min="3329" max="3329" width="12.5" style="1132" customWidth="1"/>
    <col min="3330" max="3331" width="6.75" style="1132" bestFit="1" customWidth="1"/>
    <col min="3332" max="3332" width="6.75" style="1132" customWidth="1"/>
    <col min="3333" max="3333" width="12.5" style="1132" customWidth="1"/>
    <col min="3334" max="3335" width="6.75" style="1132" bestFit="1" customWidth="1"/>
    <col min="3336" max="3336" width="6.75" style="1132" customWidth="1"/>
    <col min="3337" max="3337" width="12.5" style="1132" customWidth="1"/>
    <col min="3338" max="3339" width="6.75" style="1132" bestFit="1" customWidth="1"/>
    <col min="3340" max="3340" width="6.75" style="1132" customWidth="1"/>
    <col min="3341" max="3341" width="12.5" style="1132" customWidth="1"/>
    <col min="3342" max="3343" width="6.75" style="1132" bestFit="1" customWidth="1"/>
    <col min="3344" max="3344" width="6.75" style="1132" customWidth="1"/>
    <col min="3345" max="3584" width="9" style="1132"/>
    <col min="3585" max="3585" width="12.5" style="1132" customWidth="1"/>
    <col min="3586" max="3587" width="6.75" style="1132" bestFit="1" customWidth="1"/>
    <col min="3588" max="3588" width="6.75" style="1132" customWidth="1"/>
    <col min="3589" max="3589" width="12.5" style="1132" customWidth="1"/>
    <col min="3590" max="3591" width="6.75" style="1132" bestFit="1" customWidth="1"/>
    <col min="3592" max="3592" width="6.75" style="1132" customWidth="1"/>
    <col min="3593" max="3593" width="12.5" style="1132" customWidth="1"/>
    <col min="3594" max="3595" width="6.75" style="1132" bestFit="1" customWidth="1"/>
    <col min="3596" max="3596" width="6.75" style="1132" customWidth="1"/>
    <col min="3597" max="3597" width="12.5" style="1132" customWidth="1"/>
    <col min="3598" max="3599" width="6.75" style="1132" bestFit="1" customWidth="1"/>
    <col min="3600" max="3600" width="6.75" style="1132" customWidth="1"/>
    <col min="3601" max="3840" width="9" style="1132"/>
    <col min="3841" max="3841" width="12.5" style="1132" customWidth="1"/>
    <col min="3842" max="3843" width="6.75" style="1132" bestFit="1" customWidth="1"/>
    <col min="3844" max="3844" width="6.75" style="1132" customWidth="1"/>
    <col min="3845" max="3845" width="12.5" style="1132" customWidth="1"/>
    <col min="3846" max="3847" width="6.75" style="1132" bestFit="1" customWidth="1"/>
    <col min="3848" max="3848" width="6.75" style="1132" customWidth="1"/>
    <col min="3849" max="3849" width="12.5" style="1132" customWidth="1"/>
    <col min="3850" max="3851" width="6.75" style="1132" bestFit="1" customWidth="1"/>
    <col min="3852" max="3852" width="6.75" style="1132" customWidth="1"/>
    <col min="3853" max="3853" width="12.5" style="1132" customWidth="1"/>
    <col min="3854" max="3855" width="6.75" style="1132" bestFit="1" customWidth="1"/>
    <col min="3856" max="3856" width="6.75" style="1132" customWidth="1"/>
    <col min="3857" max="4096" width="9" style="1132"/>
    <col min="4097" max="4097" width="12.5" style="1132" customWidth="1"/>
    <col min="4098" max="4099" width="6.75" style="1132" bestFit="1" customWidth="1"/>
    <col min="4100" max="4100" width="6.75" style="1132" customWidth="1"/>
    <col min="4101" max="4101" width="12.5" style="1132" customWidth="1"/>
    <col min="4102" max="4103" width="6.75" style="1132" bestFit="1" customWidth="1"/>
    <col min="4104" max="4104" width="6.75" style="1132" customWidth="1"/>
    <col min="4105" max="4105" width="12.5" style="1132" customWidth="1"/>
    <col min="4106" max="4107" width="6.75" style="1132" bestFit="1" customWidth="1"/>
    <col min="4108" max="4108" width="6.75" style="1132" customWidth="1"/>
    <col min="4109" max="4109" width="12.5" style="1132" customWidth="1"/>
    <col min="4110" max="4111" width="6.75" style="1132" bestFit="1" customWidth="1"/>
    <col min="4112" max="4112" width="6.75" style="1132" customWidth="1"/>
    <col min="4113" max="4352" width="9" style="1132"/>
    <col min="4353" max="4353" width="12.5" style="1132" customWidth="1"/>
    <col min="4354" max="4355" width="6.75" style="1132" bestFit="1" customWidth="1"/>
    <col min="4356" max="4356" width="6.75" style="1132" customWidth="1"/>
    <col min="4357" max="4357" width="12.5" style="1132" customWidth="1"/>
    <col min="4358" max="4359" width="6.75" style="1132" bestFit="1" customWidth="1"/>
    <col min="4360" max="4360" width="6.75" style="1132" customWidth="1"/>
    <col min="4361" max="4361" width="12.5" style="1132" customWidth="1"/>
    <col min="4362" max="4363" width="6.75" style="1132" bestFit="1" customWidth="1"/>
    <col min="4364" max="4364" width="6.75" style="1132" customWidth="1"/>
    <col min="4365" max="4365" width="12.5" style="1132" customWidth="1"/>
    <col min="4366" max="4367" width="6.75" style="1132" bestFit="1" customWidth="1"/>
    <col min="4368" max="4368" width="6.75" style="1132" customWidth="1"/>
    <col min="4369" max="4608" width="9" style="1132"/>
    <col min="4609" max="4609" width="12.5" style="1132" customWidth="1"/>
    <col min="4610" max="4611" width="6.75" style="1132" bestFit="1" customWidth="1"/>
    <col min="4612" max="4612" width="6.75" style="1132" customWidth="1"/>
    <col min="4613" max="4613" width="12.5" style="1132" customWidth="1"/>
    <col min="4614" max="4615" width="6.75" style="1132" bestFit="1" customWidth="1"/>
    <col min="4616" max="4616" width="6.75" style="1132" customWidth="1"/>
    <col min="4617" max="4617" width="12.5" style="1132" customWidth="1"/>
    <col min="4618" max="4619" width="6.75" style="1132" bestFit="1" customWidth="1"/>
    <col min="4620" max="4620" width="6.75" style="1132" customWidth="1"/>
    <col min="4621" max="4621" width="12.5" style="1132" customWidth="1"/>
    <col min="4622" max="4623" width="6.75" style="1132" bestFit="1" customWidth="1"/>
    <col min="4624" max="4624" width="6.75" style="1132" customWidth="1"/>
    <col min="4625" max="4864" width="9" style="1132"/>
    <col min="4865" max="4865" width="12.5" style="1132" customWidth="1"/>
    <col min="4866" max="4867" width="6.75" style="1132" bestFit="1" customWidth="1"/>
    <col min="4868" max="4868" width="6.75" style="1132" customWidth="1"/>
    <col min="4869" max="4869" width="12.5" style="1132" customWidth="1"/>
    <col min="4870" max="4871" width="6.75" style="1132" bestFit="1" customWidth="1"/>
    <col min="4872" max="4872" width="6.75" style="1132" customWidth="1"/>
    <col min="4873" max="4873" width="12.5" style="1132" customWidth="1"/>
    <col min="4874" max="4875" width="6.75" style="1132" bestFit="1" customWidth="1"/>
    <col min="4876" max="4876" width="6.75" style="1132" customWidth="1"/>
    <col min="4877" max="4877" width="12.5" style="1132" customWidth="1"/>
    <col min="4878" max="4879" width="6.75" style="1132" bestFit="1" customWidth="1"/>
    <col min="4880" max="4880" width="6.75" style="1132" customWidth="1"/>
    <col min="4881" max="5120" width="9" style="1132"/>
    <col min="5121" max="5121" width="12.5" style="1132" customWidth="1"/>
    <col min="5122" max="5123" width="6.75" style="1132" bestFit="1" customWidth="1"/>
    <col min="5124" max="5124" width="6.75" style="1132" customWidth="1"/>
    <col min="5125" max="5125" width="12.5" style="1132" customWidth="1"/>
    <col min="5126" max="5127" width="6.75" style="1132" bestFit="1" customWidth="1"/>
    <col min="5128" max="5128" width="6.75" style="1132" customWidth="1"/>
    <col min="5129" max="5129" width="12.5" style="1132" customWidth="1"/>
    <col min="5130" max="5131" width="6.75" style="1132" bestFit="1" customWidth="1"/>
    <col min="5132" max="5132" width="6.75" style="1132" customWidth="1"/>
    <col min="5133" max="5133" width="12.5" style="1132" customWidth="1"/>
    <col min="5134" max="5135" width="6.75" style="1132" bestFit="1" customWidth="1"/>
    <col min="5136" max="5136" width="6.75" style="1132" customWidth="1"/>
    <col min="5137" max="5376" width="9" style="1132"/>
    <col min="5377" max="5377" width="12.5" style="1132" customWidth="1"/>
    <col min="5378" max="5379" width="6.75" style="1132" bestFit="1" customWidth="1"/>
    <col min="5380" max="5380" width="6.75" style="1132" customWidth="1"/>
    <col min="5381" max="5381" width="12.5" style="1132" customWidth="1"/>
    <col min="5382" max="5383" width="6.75" style="1132" bestFit="1" customWidth="1"/>
    <col min="5384" max="5384" width="6.75" style="1132" customWidth="1"/>
    <col min="5385" max="5385" width="12.5" style="1132" customWidth="1"/>
    <col min="5386" max="5387" width="6.75" style="1132" bestFit="1" customWidth="1"/>
    <col min="5388" max="5388" width="6.75" style="1132" customWidth="1"/>
    <col min="5389" max="5389" width="12.5" style="1132" customWidth="1"/>
    <col min="5390" max="5391" width="6.75" style="1132" bestFit="1" customWidth="1"/>
    <col min="5392" max="5392" width="6.75" style="1132" customWidth="1"/>
    <col min="5393" max="5632" width="9" style="1132"/>
    <col min="5633" max="5633" width="12.5" style="1132" customWidth="1"/>
    <col min="5634" max="5635" width="6.75" style="1132" bestFit="1" customWidth="1"/>
    <col min="5636" max="5636" width="6.75" style="1132" customWidth="1"/>
    <col min="5637" max="5637" width="12.5" style="1132" customWidth="1"/>
    <col min="5638" max="5639" width="6.75" style="1132" bestFit="1" customWidth="1"/>
    <col min="5640" max="5640" width="6.75" style="1132" customWidth="1"/>
    <col min="5641" max="5641" width="12.5" style="1132" customWidth="1"/>
    <col min="5642" max="5643" width="6.75" style="1132" bestFit="1" customWidth="1"/>
    <col min="5644" max="5644" width="6.75" style="1132" customWidth="1"/>
    <col min="5645" max="5645" width="12.5" style="1132" customWidth="1"/>
    <col min="5646" max="5647" width="6.75" style="1132" bestFit="1" customWidth="1"/>
    <col min="5648" max="5648" width="6.75" style="1132" customWidth="1"/>
    <col min="5649" max="5888" width="9" style="1132"/>
    <col min="5889" max="5889" width="12.5" style="1132" customWidth="1"/>
    <col min="5890" max="5891" width="6.75" style="1132" bestFit="1" customWidth="1"/>
    <col min="5892" max="5892" width="6.75" style="1132" customWidth="1"/>
    <col min="5893" max="5893" width="12.5" style="1132" customWidth="1"/>
    <col min="5894" max="5895" width="6.75" style="1132" bestFit="1" customWidth="1"/>
    <col min="5896" max="5896" width="6.75" style="1132" customWidth="1"/>
    <col min="5897" max="5897" width="12.5" style="1132" customWidth="1"/>
    <col min="5898" max="5899" width="6.75" style="1132" bestFit="1" customWidth="1"/>
    <col min="5900" max="5900" width="6.75" style="1132" customWidth="1"/>
    <col min="5901" max="5901" width="12.5" style="1132" customWidth="1"/>
    <col min="5902" max="5903" width="6.75" style="1132" bestFit="1" customWidth="1"/>
    <col min="5904" max="5904" width="6.75" style="1132" customWidth="1"/>
    <col min="5905" max="6144" width="9" style="1132"/>
    <col min="6145" max="6145" width="12.5" style="1132" customWidth="1"/>
    <col min="6146" max="6147" width="6.75" style="1132" bestFit="1" customWidth="1"/>
    <col min="6148" max="6148" width="6.75" style="1132" customWidth="1"/>
    <col min="6149" max="6149" width="12.5" style="1132" customWidth="1"/>
    <col min="6150" max="6151" width="6.75" style="1132" bestFit="1" customWidth="1"/>
    <col min="6152" max="6152" width="6.75" style="1132" customWidth="1"/>
    <col min="6153" max="6153" width="12.5" style="1132" customWidth="1"/>
    <col min="6154" max="6155" width="6.75" style="1132" bestFit="1" customWidth="1"/>
    <col min="6156" max="6156" width="6.75" style="1132" customWidth="1"/>
    <col min="6157" max="6157" width="12.5" style="1132" customWidth="1"/>
    <col min="6158" max="6159" width="6.75" style="1132" bestFit="1" customWidth="1"/>
    <col min="6160" max="6160" width="6.75" style="1132" customWidth="1"/>
    <col min="6161" max="6400" width="9" style="1132"/>
    <col min="6401" max="6401" width="12.5" style="1132" customWidth="1"/>
    <col min="6402" max="6403" width="6.75" style="1132" bestFit="1" customWidth="1"/>
    <col min="6404" max="6404" width="6.75" style="1132" customWidth="1"/>
    <col min="6405" max="6405" width="12.5" style="1132" customWidth="1"/>
    <col min="6406" max="6407" width="6.75" style="1132" bestFit="1" customWidth="1"/>
    <col min="6408" max="6408" width="6.75" style="1132" customWidth="1"/>
    <col min="6409" max="6409" width="12.5" style="1132" customWidth="1"/>
    <col min="6410" max="6411" width="6.75" style="1132" bestFit="1" customWidth="1"/>
    <col min="6412" max="6412" width="6.75" style="1132" customWidth="1"/>
    <col min="6413" max="6413" width="12.5" style="1132" customWidth="1"/>
    <col min="6414" max="6415" width="6.75" style="1132" bestFit="1" customWidth="1"/>
    <col min="6416" max="6416" width="6.75" style="1132" customWidth="1"/>
    <col min="6417" max="6656" width="9" style="1132"/>
    <col min="6657" max="6657" width="12.5" style="1132" customWidth="1"/>
    <col min="6658" max="6659" width="6.75" style="1132" bestFit="1" customWidth="1"/>
    <col min="6660" max="6660" width="6.75" style="1132" customWidth="1"/>
    <col min="6661" max="6661" width="12.5" style="1132" customWidth="1"/>
    <col min="6662" max="6663" width="6.75" style="1132" bestFit="1" customWidth="1"/>
    <col min="6664" max="6664" width="6.75" style="1132" customWidth="1"/>
    <col min="6665" max="6665" width="12.5" style="1132" customWidth="1"/>
    <col min="6666" max="6667" width="6.75" style="1132" bestFit="1" customWidth="1"/>
    <col min="6668" max="6668" width="6.75" style="1132" customWidth="1"/>
    <col min="6669" max="6669" width="12.5" style="1132" customWidth="1"/>
    <col min="6670" max="6671" width="6.75" style="1132" bestFit="1" customWidth="1"/>
    <col min="6672" max="6672" width="6.75" style="1132" customWidth="1"/>
    <col min="6673" max="6912" width="9" style="1132"/>
    <col min="6913" max="6913" width="12.5" style="1132" customWidth="1"/>
    <col min="6914" max="6915" width="6.75" style="1132" bestFit="1" customWidth="1"/>
    <col min="6916" max="6916" width="6.75" style="1132" customWidth="1"/>
    <col min="6917" max="6917" width="12.5" style="1132" customWidth="1"/>
    <col min="6918" max="6919" width="6.75" style="1132" bestFit="1" customWidth="1"/>
    <col min="6920" max="6920" width="6.75" style="1132" customWidth="1"/>
    <col min="6921" max="6921" width="12.5" style="1132" customWidth="1"/>
    <col min="6922" max="6923" width="6.75" style="1132" bestFit="1" customWidth="1"/>
    <col min="6924" max="6924" width="6.75" style="1132" customWidth="1"/>
    <col min="6925" max="6925" width="12.5" style="1132" customWidth="1"/>
    <col min="6926" max="6927" width="6.75" style="1132" bestFit="1" customWidth="1"/>
    <col min="6928" max="6928" width="6.75" style="1132" customWidth="1"/>
    <col min="6929" max="7168" width="9" style="1132"/>
    <col min="7169" max="7169" width="12.5" style="1132" customWidth="1"/>
    <col min="7170" max="7171" width="6.75" style="1132" bestFit="1" customWidth="1"/>
    <col min="7172" max="7172" width="6.75" style="1132" customWidth="1"/>
    <col min="7173" max="7173" width="12.5" style="1132" customWidth="1"/>
    <col min="7174" max="7175" width="6.75" style="1132" bestFit="1" customWidth="1"/>
    <col min="7176" max="7176" width="6.75" style="1132" customWidth="1"/>
    <col min="7177" max="7177" width="12.5" style="1132" customWidth="1"/>
    <col min="7178" max="7179" width="6.75" style="1132" bestFit="1" customWidth="1"/>
    <col min="7180" max="7180" width="6.75" style="1132" customWidth="1"/>
    <col min="7181" max="7181" width="12.5" style="1132" customWidth="1"/>
    <col min="7182" max="7183" width="6.75" style="1132" bestFit="1" customWidth="1"/>
    <col min="7184" max="7184" width="6.75" style="1132" customWidth="1"/>
    <col min="7185" max="7424" width="9" style="1132"/>
    <col min="7425" max="7425" width="12.5" style="1132" customWidth="1"/>
    <col min="7426" max="7427" width="6.75" style="1132" bestFit="1" customWidth="1"/>
    <col min="7428" max="7428" width="6.75" style="1132" customWidth="1"/>
    <col min="7429" max="7429" width="12.5" style="1132" customWidth="1"/>
    <col min="7430" max="7431" width="6.75" style="1132" bestFit="1" customWidth="1"/>
    <col min="7432" max="7432" width="6.75" style="1132" customWidth="1"/>
    <col min="7433" max="7433" width="12.5" style="1132" customWidth="1"/>
    <col min="7434" max="7435" width="6.75" style="1132" bestFit="1" customWidth="1"/>
    <col min="7436" max="7436" width="6.75" style="1132" customWidth="1"/>
    <col min="7437" max="7437" width="12.5" style="1132" customWidth="1"/>
    <col min="7438" max="7439" width="6.75" style="1132" bestFit="1" customWidth="1"/>
    <col min="7440" max="7440" width="6.75" style="1132" customWidth="1"/>
    <col min="7441" max="7680" width="9" style="1132"/>
    <col min="7681" max="7681" width="12.5" style="1132" customWidth="1"/>
    <col min="7682" max="7683" width="6.75" style="1132" bestFit="1" customWidth="1"/>
    <col min="7684" max="7684" width="6.75" style="1132" customWidth="1"/>
    <col min="7685" max="7685" width="12.5" style="1132" customWidth="1"/>
    <col min="7686" max="7687" width="6.75" style="1132" bestFit="1" customWidth="1"/>
    <col min="7688" max="7688" width="6.75" style="1132" customWidth="1"/>
    <col min="7689" max="7689" width="12.5" style="1132" customWidth="1"/>
    <col min="7690" max="7691" width="6.75" style="1132" bestFit="1" customWidth="1"/>
    <col min="7692" max="7692" width="6.75" style="1132" customWidth="1"/>
    <col min="7693" max="7693" width="12.5" style="1132" customWidth="1"/>
    <col min="7694" max="7695" width="6.75" style="1132" bestFit="1" customWidth="1"/>
    <col min="7696" max="7696" width="6.75" style="1132" customWidth="1"/>
    <col min="7697" max="7936" width="9" style="1132"/>
    <col min="7937" max="7937" width="12.5" style="1132" customWidth="1"/>
    <col min="7938" max="7939" width="6.75" style="1132" bestFit="1" customWidth="1"/>
    <col min="7940" max="7940" width="6.75" style="1132" customWidth="1"/>
    <col min="7941" max="7941" width="12.5" style="1132" customWidth="1"/>
    <col min="7942" max="7943" width="6.75" style="1132" bestFit="1" customWidth="1"/>
    <col min="7944" max="7944" width="6.75" style="1132" customWidth="1"/>
    <col min="7945" max="7945" width="12.5" style="1132" customWidth="1"/>
    <col min="7946" max="7947" width="6.75" style="1132" bestFit="1" customWidth="1"/>
    <col min="7948" max="7948" width="6.75" style="1132" customWidth="1"/>
    <col min="7949" max="7949" width="12.5" style="1132" customWidth="1"/>
    <col min="7950" max="7951" width="6.75" style="1132" bestFit="1" customWidth="1"/>
    <col min="7952" max="7952" width="6.75" style="1132" customWidth="1"/>
    <col min="7953" max="8192" width="9" style="1132"/>
    <col min="8193" max="8193" width="12.5" style="1132" customWidth="1"/>
    <col min="8194" max="8195" width="6.75" style="1132" bestFit="1" customWidth="1"/>
    <col min="8196" max="8196" width="6.75" style="1132" customWidth="1"/>
    <col min="8197" max="8197" width="12.5" style="1132" customWidth="1"/>
    <col min="8198" max="8199" width="6.75" style="1132" bestFit="1" customWidth="1"/>
    <col min="8200" max="8200" width="6.75" style="1132" customWidth="1"/>
    <col min="8201" max="8201" width="12.5" style="1132" customWidth="1"/>
    <col min="8202" max="8203" width="6.75" style="1132" bestFit="1" customWidth="1"/>
    <col min="8204" max="8204" width="6.75" style="1132" customWidth="1"/>
    <col min="8205" max="8205" width="12.5" style="1132" customWidth="1"/>
    <col min="8206" max="8207" width="6.75" style="1132" bestFit="1" customWidth="1"/>
    <col min="8208" max="8208" width="6.75" style="1132" customWidth="1"/>
    <col min="8209" max="8448" width="9" style="1132"/>
    <col min="8449" max="8449" width="12.5" style="1132" customWidth="1"/>
    <col min="8450" max="8451" width="6.75" style="1132" bestFit="1" customWidth="1"/>
    <col min="8452" max="8452" width="6.75" style="1132" customWidth="1"/>
    <col min="8453" max="8453" width="12.5" style="1132" customWidth="1"/>
    <col min="8454" max="8455" width="6.75" style="1132" bestFit="1" customWidth="1"/>
    <col min="8456" max="8456" width="6.75" style="1132" customWidth="1"/>
    <col min="8457" max="8457" width="12.5" style="1132" customWidth="1"/>
    <col min="8458" max="8459" width="6.75" style="1132" bestFit="1" customWidth="1"/>
    <col min="8460" max="8460" width="6.75" style="1132" customWidth="1"/>
    <col min="8461" max="8461" width="12.5" style="1132" customWidth="1"/>
    <col min="8462" max="8463" width="6.75" style="1132" bestFit="1" customWidth="1"/>
    <col min="8464" max="8464" width="6.75" style="1132" customWidth="1"/>
    <col min="8465" max="8704" width="9" style="1132"/>
    <col min="8705" max="8705" width="12.5" style="1132" customWidth="1"/>
    <col min="8706" max="8707" width="6.75" style="1132" bestFit="1" customWidth="1"/>
    <col min="8708" max="8708" width="6.75" style="1132" customWidth="1"/>
    <col min="8709" max="8709" width="12.5" style="1132" customWidth="1"/>
    <col min="8710" max="8711" width="6.75" style="1132" bestFit="1" customWidth="1"/>
    <col min="8712" max="8712" width="6.75" style="1132" customWidth="1"/>
    <col min="8713" max="8713" width="12.5" style="1132" customWidth="1"/>
    <col min="8714" max="8715" width="6.75" style="1132" bestFit="1" customWidth="1"/>
    <col min="8716" max="8716" width="6.75" style="1132" customWidth="1"/>
    <col min="8717" max="8717" width="12.5" style="1132" customWidth="1"/>
    <col min="8718" max="8719" width="6.75" style="1132" bestFit="1" customWidth="1"/>
    <col min="8720" max="8720" width="6.75" style="1132" customWidth="1"/>
    <col min="8721" max="8960" width="9" style="1132"/>
    <col min="8961" max="8961" width="12.5" style="1132" customWidth="1"/>
    <col min="8962" max="8963" width="6.75" style="1132" bestFit="1" customWidth="1"/>
    <col min="8964" max="8964" width="6.75" style="1132" customWidth="1"/>
    <col min="8965" max="8965" width="12.5" style="1132" customWidth="1"/>
    <col min="8966" max="8967" width="6.75" style="1132" bestFit="1" customWidth="1"/>
    <col min="8968" max="8968" width="6.75" style="1132" customWidth="1"/>
    <col min="8969" max="8969" width="12.5" style="1132" customWidth="1"/>
    <col min="8970" max="8971" width="6.75" style="1132" bestFit="1" customWidth="1"/>
    <col min="8972" max="8972" width="6.75" style="1132" customWidth="1"/>
    <col min="8973" max="8973" width="12.5" style="1132" customWidth="1"/>
    <col min="8974" max="8975" width="6.75" style="1132" bestFit="1" customWidth="1"/>
    <col min="8976" max="8976" width="6.75" style="1132" customWidth="1"/>
    <col min="8977" max="9216" width="9" style="1132"/>
    <col min="9217" max="9217" width="12.5" style="1132" customWidth="1"/>
    <col min="9218" max="9219" width="6.75" style="1132" bestFit="1" customWidth="1"/>
    <col min="9220" max="9220" width="6.75" style="1132" customWidth="1"/>
    <col min="9221" max="9221" width="12.5" style="1132" customWidth="1"/>
    <col min="9222" max="9223" width="6.75" style="1132" bestFit="1" customWidth="1"/>
    <col min="9224" max="9224" width="6.75" style="1132" customWidth="1"/>
    <col min="9225" max="9225" width="12.5" style="1132" customWidth="1"/>
    <col min="9226" max="9227" width="6.75" style="1132" bestFit="1" customWidth="1"/>
    <col min="9228" max="9228" width="6.75" style="1132" customWidth="1"/>
    <col min="9229" max="9229" width="12.5" style="1132" customWidth="1"/>
    <col min="9230" max="9231" width="6.75" style="1132" bestFit="1" customWidth="1"/>
    <col min="9232" max="9232" width="6.75" style="1132" customWidth="1"/>
    <col min="9233" max="9472" width="9" style="1132"/>
    <col min="9473" max="9473" width="12.5" style="1132" customWidth="1"/>
    <col min="9474" max="9475" width="6.75" style="1132" bestFit="1" customWidth="1"/>
    <col min="9476" max="9476" width="6.75" style="1132" customWidth="1"/>
    <col min="9477" max="9477" width="12.5" style="1132" customWidth="1"/>
    <col min="9478" max="9479" width="6.75" style="1132" bestFit="1" customWidth="1"/>
    <col min="9480" max="9480" width="6.75" style="1132" customWidth="1"/>
    <col min="9481" max="9481" width="12.5" style="1132" customWidth="1"/>
    <col min="9482" max="9483" width="6.75" style="1132" bestFit="1" customWidth="1"/>
    <col min="9484" max="9484" width="6.75" style="1132" customWidth="1"/>
    <col min="9485" max="9485" width="12.5" style="1132" customWidth="1"/>
    <col min="9486" max="9487" width="6.75" style="1132" bestFit="1" customWidth="1"/>
    <col min="9488" max="9488" width="6.75" style="1132" customWidth="1"/>
    <col min="9489" max="9728" width="9" style="1132"/>
    <col min="9729" max="9729" width="12.5" style="1132" customWidth="1"/>
    <col min="9730" max="9731" width="6.75" style="1132" bestFit="1" customWidth="1"/>
    <col min="9732" max="9732" width="6.75" style="1132" customWidth="1"/>
    <col min="9733" max="9733" width="12.5" style="1132" customWidth="1"/>
    <col min="9734" max="9735" width="6.75" style="1132" bestFit="1" customWidth="1"/>
    <col min="9736" max="9736" width="6.75" style="1132" customWidth="1"/>
    <col min="9737" max="9737" width="12.5" style="1132" customWidth="1"/>
    <col min="9738" max="9739" width="6.75" style="1132" bestFit="1" customWidth="1"/>
    <col min="9740" max="9740" width="6.75" style="1132" customWidth="1"/>
    <col min="9741" max="9741" width="12.5" style="1132" customWidth="1"/>
    <col min="9742" max="9743" width="6.75" style="1132" bestFit="1" customWidth="1"/>
    <col min="9744" max="9744" width="6.75" style="1132" customWidth="1"/>
    <col min="9745" max="9984" width="9" style="1132"/>
    <col min="9985" max="9985" width="12.5" style="1132" customWidth="1"/>
    <col min="9986" max="9987" width="6.75" style="1132" bestFit="1" customWidth="1"/>
    <col min="9988" max="9988" width="6.75" style="1132" customWidth="1"/>
    <col min="9989" max="9989" width="12.5" style="1132" customWidth="1"/>
    <col min="9990" max="9991" width="6.75" style="1132" bestFit="1" customWidth="1"/>
    <col min="9992" max="9992" width="6.75" style="1132" customWidth="1"/>
    <col min="9993" max="9993" width="12.5" style="1132" customWidth="1"/>
    <col min="9994" max="9995" width="6.75" style="1132" bestFit="1" customWidth="1"/>
    <col min="9996" max="9996" width="6.75" style="1132" customWidth="1"/>
    <col min="9997" max="9997" width="12.5" style="1132" customWidth="1"/>
    <col min="9998" max="9999" width="6.75" style="1132" bestFit="1" customWidth="1"/>
    <col min="10000" max="10000" width="6.75" style="1132" customWidth="1"/>
    <col min="10001" max="10240" width="9" style="1132"/>
    <col min="10241" max="10241" width="12.5" style="1132" customWidth="1"/>
    <col min="10242" max="10243" width="6.75" style="1132" bestFit="1" customWidth="1"/>
    <col min="10244" max="10244" width="6.75" style="1132" customWidth="1"/>
    <col min="10245" max="10245" width="12.5" style="1132" customWidth="1"/>
    <col min="10246" max="10247" width="6.75" style="1132" bestFit="1" customWidth="1"/>
    <col min="10248" max="10248" width="6.75" style="1132" customWidth="1"/>
    <col min="10249" max="10249" width="12.5" style="1132" customWidth="1"/>
    <col min="10250" max="10251" width="6.75" style="1132" bestFit="1" customWidth="1"/>
    <col min="10252" max="10252" width="6.75" style="1132" customWidth="1"/>
    <col min="10253" max="10253" width="12.5" style="1132" customWidth="1"/>
    <col min="10254" max="10255" width="6.75" style="1132" bestFit="1" customWidth="1"/>
    <col min="10256" max="10256" width="6.75" style="1132" customWidth="1"/>
    <col min="10257" max="10496" width="9" style="1132"/>
    <col min="10497" max="10497" width="12.5" style="1132" customWidth="1"/>
    <col min="10498" max="10499" width="6.75" style="1132" bestFit="1" customWidth="1"/>
    <col min="10500" max="10500" width="6.75" style="1132" customWidth="1"/>
    <col min="10501" max="10501" width="12.5" style="1132" customWidth="1"/>
    <col min="10502" max="10503" width="6.75" style="1132" bestFit="1" customWidth="1"/>
    <col min="10504" max="10504" width="6.75" style="1132" customWidth="1"/>
    <col min="10505" max="10505" width="12.5" style="1132" customWidth="1"/>
    <col min="10506" max="10507" width="6.75" style="1132" bestFit="1" customWidth="1"/>
    <col min="10508" max="10508" width="6.75" style="1132" customWidth="1"/>
    <col min="10509" max="10509" width="12.5" style="1132" customWidth="1"/>
    <col min="10510" max="10511" width="6.75" style="1132" bestFit="1" customWidth="1"/>
    <col min="10512" max="10512" width="6.75" style="1132" customWidth="1"/>
    <col min="10513" max="10752" width="9" style="1132"/>
    <col min="10753" max="10753" width="12.5" style="1132" customWidth="1"/>
    <col min="10754" max="10755" width="6.75" style="1132" bestFit="1" customWidth="1"/>
    <col min="10756" max="10756" width="6.75" style="1132" customWidth="1"/>
    <col min="10757" max="10757" width="12.5" style="1132" customWidth="1"/>
    <col min="10758" max="10759" width="6.75" style="1132" bestFit="1" customWidth="1"/>
    <col min="10760" max="10760" width="6.75" style="1132" customWidth="1"/>
    <col min="10761" max="10761" width="12.5" style="1132" customWidth="1"/>
    <col min="10762" max="10763" width="6.75" style="1132" bestFit="1" customWidth="1"/>
    <col min="10764" max="10764" width="6.75" style="1132" customWidth="1"/>
    <col min="10765" max="10765" width="12.5" style="1132" customWidth="1"/>
    <col min="10766" max="10767" width="6.75" style="1132" bestFit="1" customWidth="1"/>
    <col min="10768" max="10768" width="6.75" style="1132" customWidth="1"/>
    <col min="10769" max="11008" width="9" style="1132"/>
    <col min="11009" max="11009" width="12.5" style="1132" customWidth="1"/>
    <col min="11010" max="11011" width="6.75" style="1132" bestFit="1" customWidth="1"/>
    <col min="11012" max="11012" width="6.75" style="1132" customWidth="1"/>
    <col min="11013" max="11013" width="12.5" style="1132" customWidth="1"/>
    <col min="11014" max="11015" width="6.75" style="1132" bestFit="1" customWidth="1"/>
    <col min="11016" max="11016" width="6.75" style="1132" customWidth="1"/>
    <col min="11017" max="11017" width="12.5" style="1132" customWidth="1"/>
    <col min="11018" max="11019" width="6.75" style="1132" bestFit="1" customWidth="1"/>
    <col min="11020" max="11020" width="6.75" style="1132" customWidth="1"/>
    <col min="11021" max="11021" width="12.5" style="1132" customWidth="1"/>
    <col min="11022" max="11023" width="6.75" style="1132" bestFit="1" customWidth="1"/>
    <col min="11024" max="11024" width="6.75" style="1132" customWidth="1"/>
    <col min="11025" max="11264" width="9" style="1132"/>
    <col min="11265" max="11265" width="12.5" style="1132" customWidth="1"/>
    <col min="11266" max="11267" width="6.75" style="1132" bestFit="1" customWidth="1"/>
    <col min="11268" max="11268" width="6.75" style="1132" customWidth="1"/>
    <col min="11269" max="11269" width="12.5" style="1132" customWidth="1"/>
    <col min="11270" max="11271" width="6.75" style="1132" bestFit="1" customWidth="1"/>
    <col min="11272" max="11272" width="6.75" style="1132" customWidth="1"/>
    <col min="11273" max="11273" width="12.5" style="1132" customWidth="1"/>
    <col min="11274" max="11275" width="6.75" style="1132" bestFit="1" customWidth="1"/>
    <col min="11276" max="11276" width="6.75" style="1132" customWidth="1"/>
    <col min="11277" max="11277" width="12.5" style="1132" customWidth="1"/>
    <col min="11278" max="11279" width="6.75" style="1132" bestFit="1" customWidth="1"/>
    <col min="11280" max="11280" width="6.75" style="1132" customWidth="1"/>
    <col min="11281" max="11520" width="9" style="1132"/>
    <col min="11521" max="11521" width="12.5" style="1132" customWidth="1"/>
    <col min="11522" max="11523" width="6.75" style="1132" bestFit="1" customWidth="1"/>
    <col min="11524" max="11524" width="6.75" style="1132" customWidth="1"/>
    <col min="11525" max="11525" width="12.5" style="1132" customWidth="1"/>
    <col min="11526" max="11527" width="6.75" style="1132" bestFit="1" customWidth="1"/>
    <col min="11528" max="11528" width="6.75" style="1132" customWidth="1"/>
    <col min="11529" max="11529" width="12.5" style="1132" customWidth="1"/>
    <col min="11530" max="11531" width="6.75" style="1132" bestFit="1" customWidth="1"/>
    <col min="11532" max="11532" width="6.75" style="1132" customWidth="1"/>
    <col min="11533" max="11533" width="12.5" style="1132" customWidth="1"/>
    <col min="11534" max="11535" width="6.75" style="1132" bestFit="1" customWidth="1"/>
    <col min="11536" max="11536" width="6.75" style="1132" customWidth="1"/>
    <col min="11537" max="11776" width="9" style="1132"/>
    <col min="11777" max="11777" width="12.5" style="1132" customWidth="1"/>
    <col min="11778" max="11779" width="6.75" style="1132" bestFit="1" customWidth="1"/>
    <col min="11780" max="11780" width="6.75" style="1132" customWidth="1"/>
    <col min="11781" max="11781" width="12.5" style="1132" customWidth="1"/>
    <col min="11782" max="11783" width="6.75" style="1132" bestFit="1" customWidth="1"/>
    <col min="11784" max="11784" width="6.75" style="1132" customWidth="1"/>
    <col min="11785" max="11785" width="12.5" style="1132" customWidth="1"/>
    <col min="11786" max="11787" width="6.75" style="1132" bestFit="1" customWidth="1"/>
    <col min="11788" max="11788" width="6.75" style="1132" customWidth="1"/>
    <col min="11789" max="11789" width="12.5" style="1132" customWidth="1"/>
    <col min="11790" max="11791" width="6.75" style="1132" bestFit="1" customWidth="1"/>
    <col min="11792" max="11792" width="6.75" style="1132" customWidth="1"/>
    <col min="11793" max="12032" width="9" style="1132"/>
    <col min="12033" max="12033" width="12.5" style="1132" customWidth="1"/>
    <col min="12034" max="12035" width="6.75" style="1132" bestFit="1" customWidth="1"/>
    <col min="12036" max="12036" width="6.75" style="1132" customWidth="1"/>
    <col min="12037" max="12037" width="12.5" style="1132" customWidth="1"/>
    <col min="12038" max="12039" width="6.75" style="1132" bestFit="1" customWidth="1"/>
    <col min="12040" max="12040" width="6.75" style="1132" customWidth="1"/>
    <col min="12041" max="12041" width="12.5" style="1132" customWidth="1"/>
    <col min="12042" max="12043" width="6.75" style="1132" bestFit="1" customWidth="1"/>
    <col min="12044" max="12044" width="6.75" style="1132" customWidth="1"/>
    <col min="12045" max="12045" width="12.5" style="1132" customWidth="1"/>
    <col min="12046" max="12047" width="6.75" style="1132" bestFit="1" customWidth="1"/>
    <col min="12048" max="12048" width="6.75" style="1132" customWidth="1"/>
    <col min="12049" max="12288" width="9" style="1132"/>
    <col min="12289" max="12289" width="12.5" style="1132" customWidth="1"/>
    <col min="12290" max="12291" width="6.75" style="1132" bestFit="1" customWidth="1"/>
    <col min="12292" max="12292" width="6.75" style="1132" customWidth="1"/>
    <col min="12293" max="12293" width="12.5" style="1132" customWidth="1"/>
    <col min="12294" max="12295" width="6.75" style="1132" bestFit="1" customWidth="1"/>
    <col min="12296" max="12296" width="6.75" style="1132" customWidth="1"/>
    <col min="12297" max="12297" width="12.5" style="1132" customWidth="1"/>
    <col min="12298" max="12299" width="6.75" style="1132" bestFit="1" customWidth="1"/>
    <col min="12300" max="12300" width="6.75" style="1132" customWidth="1"/>
    <col min="12301" max="12301" width="12.5" style="1132" customWidth="1"/>
    <col min="12302" max="12303" width="6.75" style="1132" bestFit="1" customWidth="1"/>
    <col min="12304" max="12304" width="6.75" style="1132" customWidth="1"/>
    <col min="12305" max="12544" width="9" style="1132"/>
    <col min="12545" max="12545" width="12.5" style="1132" customWidth="1"/>
    <col min="12546" max="12547" width="6.75" style="1132" bestFit="1" customWidth="1"/>
    <col min="12548" max="12548" width="6.75" style="1132" customWidth="1"/>
    <col min="12549" max="12549" width="12.5" style="1132" customWidth="1"/>
    <col min="12550" max="12551" width="6.75" style="1132" bestFit="1" customWidth="1"/>
    <col min="12552" max="12552" width="6.75" style="1132" customWidth="1"/>
    <col min="12553" max="12553" width="12.5" style="1132" customWidth="1"/>
    <col min="12554" max="12555" width="6.75" style="1132" bestFit="1" customWidth="1"/>
    <col min="12556" max="12556" width="6.75" style="1132" customWidth="1"/>
    <col min="12557" max="12557" width="12.5" style="1132" customWidth="1"/>
    <col min="12558" max="12559" width="6.75" style="1132" bestFit="1" customWidth="1"/>
    <col min="12560" max="12560" width="6.75" style="1132" customWidth="1"/>
    <col min="12561" max="12800" width="9" style="1132"/>
    <col min="12801" max="12801" width="12.5" style="1132" customWidth="1"/>
    <col min="12802" max="12803" width="6.75" style="1132" bestFit="1" customWidth="1"/>
    <col min="12804" max="12804" width="6.75" style="1132" customWidth="1"/>
    <col min="12805" max="12805" width="12.5" style="1132" customWidth="1"/>
    <col min="12806" max="12807" width="6.75" style="1132" bestFit="1" customWidth="1"/>
    <col min="12808" max="12808" width="6.75" style="1132" customWidth="1"/>
    <col min="12809" max="12809" width="12.5" style="1132" customWidth="1"/>
    <col min="12810" max="12811" width="6.75" style="1132" bestFit="1" customWidth="1"/>
    <col min="12812" max="12812" width="6.75" style="1132" customWidth="1"/>
    <col min="12813" max="12813" width="12.5" style="1132" customWidth="1"/>
    <col min="12814" max="12815" width="6.75" style="1132" bestFit="1" customWidth="1"/>
    <col min="12816" max="12816" width="6.75" style="1132" customWidth="1"/>
    <col min="12817" max="13056" width="9" style="1132"/>
    <col min="13057" max="13057" width="12.5" style="1132" customWidth="1"/>
    <col min="13058" max="13059" width="6.75" style="1132" bestFit="1" customWidth="1"/>
    <col min="13060" max="13060" width="6.75" style="1132" customWidth="1"/>
    <col min="13061" max="13061" width="12.5" style="1132" customWidth="1"/>
    <col min="13062" max="13063" width="6.75" style="1132" bestFit="1" customWidth="1"/>
    <col min="13064" max="13064" width="6.75" style="1132" customWidth="1"/>
    <col min="13065" max="13065" width="12.5" style="1132" customWidth="1"/>
    <col min="13066" max="13067" width="6.75" style="1132" bestFit="1" customWidth="1"/>
    <col min="13068" max="13068" width="6.75" style="1132" customWidth="1"/>
    <col min="13069" max="13069" width="12.5" style="1132" customWidth="1"/>
    <col min="13070" max="13071" width="6.75" style="1132" bestFit="1" customWidth="1"/>
    <col min="13072" max="13072" width="6.75" style="1132" customWidth="1"/>
    <col min="13073" max="13312" width="9" style="1132"/>
    <col min="13313" max="13313" width="12.5" style="1132" customWidth="1"/>
    <col min="13314" max="13315" width="6.75" style="1132" bestFit="1" customWidth="1"/>
    <col min="13316" max="13316" width="6.75" style="1132" customWidth="1"/>
    <col min="13317" max="13317" width="12.5" style="1132" customWidth="1"/>
    <col min="13318" max="13319" width="6.75" style="1132" bestFit="1" customWidth="1"/>
    <col min="13320" max="13320" width="6.75" style="1132" customWidth="1"/>
    <col min="13321" max="13321" width="12.5" style="1132" customWidth="1"/>
    <col min="13322" max="13323" width="6.75" style="1132" bestFit="1" customWidth="1"/>
    <col min="13324" max="13324" width="6.75" style="1132" customWidth="1"/>
    <col min="13325" max="13325" width="12.5" style="1132" customWidth="1"/>
    <col min="13326" max="13327" width="6.75" style="1132" bestFit="1" customWidth="1"/>
    <col min="13328" max="13328" width="6.75" style="1132" customWidth="1"/>
    <col min="13329" max="13568" width="9" style="1132"/>
    <col min="13569" max="13569" width="12.5" style="1132" customWidth="1"/>
    <col min="13570" max="13571" width="6.75" style="1132" bestFit="1" customWidth="1"/>
    <col min="13572" max="13572" width="6.75" style="1132" customWidth="1"/>
    <col min="13573" max="13573" width="12.5" style="1132" customWidth="1"/>
    <col min="13574" max="13575" width="6.75" style="1132" bestFit="1" customWidth="1"/>
    <col min="13576" max="13576" width="6.75" style="1132" customWidth="1"/>
    <col min="13577" max="13577" width="12.5" style="1132" customWidth="1"/>
    <col min="13578" max="13579" width="6.75" style="1132" bestFit="1" customWidth="1"/>
    <col min="13580" max="13580" width="6.75" style="1132" customWidth="1"/>
    <col min="13581" max="13581" width="12.5" style="1132" customWidth="1"/>
    <col min="13582" max="13583" width="6.75" style="1132" bestFit="1" customWidth="1"/>
    <col min="13584" max="13584" width="6.75" style="1132" customWidth="1"/>
    <col min="13585" max="13824" width="9" style="1132"/>
    <col min="13825" max="13825" width="12.5" style="1132" customWidth="1"/>
    <col min="13826" max="13827" width="6.75" style="1132" bestFit="1" customWidth="1"/>
    <col min="13828" max="13828" width="6.75" style="1132" customWidth="1"/>
    <col min="13829" max="13829" width="12.5" style="1132" customWidth="1"/>
    <col min="13830" max="13831" width="6.75" style="1132" bestFit="1" customWidth="1"/>
    <col min="13832" max="13832" width="6.75" style="1132" customWidth="1"/>
    <col min="13833" max="13833" width="12.5" style="1132" customWidth="1"/>
    <col min="13834" max="13835" width="6.75" style="1132" bestFit="1" customWidth="1"/>
    <col min="13836" max="13836" width="6.75" style="1132" customWidth="1"/>
    <col min="13837" max="13837" width="12.5" style="1132" customWidth="1"/>
    <col min="13838" max="13839" width="6.75" style="1132" bestFit="1" customWidth="1"/>
    <col min="13840" max="13840" width="6.75" style="1132" customWidth="1"/>
    <col min="13841" max="14080" width="9" style="1132"/>
    <col min="14081" max="14081" width="12.5" style="1132" customWidth="1"/>
    <col min="14082" max="14083" width="6.75" style="1132" bestFit="1" customWidth="1"/>
    <col min="14084" max="14084" width="6.75" style="1132" customWidth="1"/>
    <col min="14085" max="14085" width="12.5" style="1132" customWidth="1"/>
    <col min="14086" max="14087" width="6.75" style="1132" bestFit="1" customWidth="1"/>
    <col min="14088" max="14088" width="6.75" style="1132" customWidth="1"/>
    <col min="14089" max="14089" width="12.5" style="1132" customWidth="1"/>
    <col min="14090" max="14091" width="6.75" style="1132" bestFit="1" customWidth="1"/>
    <col min="14092" max="14092" width="6.75" style="1132" customWidth="1"/>
    <col min="14093" max="14093" width="12.5" style="1132" customWidth="1"/>
    <col min="14094" max="14095" width="6.75" style="1132" bestFit="1" customWidth="1"/>
    <col min="14096" max="14096" width="6.75" style="1132" customWidth="1"/>
    <col min="14097" max="14336" width="9" style="1132"/>
    <col min="14337" max="14337" width="12.5" style="1132" customWidth="1"/>
    <col min="14338" max="14339" width="6.75" style="1132" bestFit="1" customWidth="1"/>
    <col min="14340" max="14340" width="6.75" style="1132" customWidth="1"/>
    <col min="14341" max="14341" width="12.5" style="1132" customWidth="1"/>
    <col min="14342" max="14343" width="6.75" style="1132" bestFit="1" customWidth="1"/>
    <col min="14344" max="14344" width="6.75" style="1132" customWidth="1"/>
    <col min="14345" max="14345" width="12.5" style="1132" customWidth="1"/>
    <col min="14346" max="14347" width="6.75" style="1132" bestFit="1" customWidth="1"/>
    <col min="14348" max="14348" width="6.75" style="1132" customWidth="1"/>
    <col min="14349" max="14349" width="12.5" style="1132" customWidth="1"/>
    <col min="14350" max="14351" width="6.75" style="1132" bestFit="1" customWidth="1"/>
    <col min="14352" max="14352" width="6.75" style="1132" customWidth="1"/>
    <col min="14353" max="14592" width="9" style="1132"/>
    <col min="14593" max="14593" width="12.5" style="1132" customWidth="1"/>
    <col min="14594" max="14595" width="6.75" style="1132" bestFit="1" customWidth="1"/>
    <col min="14596" max="14596" width="6.75" style="1132" customWidth="1"/>
    <col min="14597" max="14597" width="12.5" style="1132" customWidth="1"/>
    <col min="14598" max="14599" width="6.75" style="1132" bestFit="1" customWidth="1"/>
    <col min="14600" max="14600" width="6.75" style="1132" customWidth="1"/>
    <col min="14601" max="14601" width="12.5" style="1132" customWidth="1"/>
    <col min="14602" max="14603" width="6.75" style="1132" bestFit="1" customWidth="1"/>
    <col min="14604" max="14604" width="6.75" style="1132" customWidth="1"/>
    <col min="14605" max="14605" width="12.5" style="1132" customWidth="1"/>
    <col min="14606" max="14607" width="6.75" style="1132" bestFit="1" customWidth="1"/>
    <col min="14608" max="14608" width="6.75" style="1132" customWidth="1"/>
    <col min="14609" max="14848" width="9" style="1132"/>
    <col min="14849" max="14849" width="12.5" style="1132" customWidth="1"/>
    <col min="14850" max="14851" width="6.75" style="1132" bestFit="1" customWidth="1"/>
    <col min="14852" max="14852" width="6.75" style="1132" customWidth="1"/>
    <col min="14853" max="14853" width="12.5" style="1132" customWidth="1"/>
    <col min="14854" max="14855" width="6.75" style="1132" bestFit="1" customWidth="1"/>
    <col min="14856" max="14856" width="6.75" style="1132" customWidth="1"/>
    <col min="14857" max="14857" width="12.5" style="1132" customWidth="1"/>
    <col min="14858" max="14859" width="6.75" style="1132" bestFit="1" customWidth="1"/>
    <col min="14860" max="14860" width="6.75" style="1132" customWidth="1"/>
    <col min="14861" max="14861" width="12.5" style="1132" customWidth="1"/>
    <col min="14862" max="14863" width="6.75" style="1132" bestFit="1" customWidth="1"/>
    <col min="14864" max="14864" width="6.75" style="1132" customWidth="1"/>
    <col min="14865" max="15104" width="9" style="1132"/>
    <col min="15105" max="15105" width="12.5" style="1132" customWidth="1"/>
    <col min="15106" max="15107" width="6.75" style="1132" bestFit="1" customWidth="1"/>
    <col min="15108" max="15108" width="6.75" style="1132" customWidth="1"/>
    <col min="15109" max="15109" width="12.5" style="1132" customWidth="1"/>
    <col min="15110" max="15111" width="6.75" style="1132" bestFit="1" customWidth="1"/>
    <col min="15112" max="15112" width="6.75" style="1132" customWidth="1"/>
    <col min="15113" max="15113" width="12.5" style="1132" customWidth="1"/>
    <col min="15114" max="15115" width="6.75" style="1132" bestFit="1" customWidth="1"/>
    <col min="15116" max="15116" width="6.75" style="1132" customWidth="1"/>
    <col min="15117" max="15117" width="12.5" style="1132" customWidth="1"/>
    <col min="15118" max="15119" width="6.75" style="1132" bestFit="1" customWidth="1"/>
    <col min="15120" max="15120" width="6.75" style="1132" customWidth="1"/>
    <col min="15121" max="15360" width="9" style="1132"/>
    <col min="15361" max="15361" width="12.5" style="1132" customWidth="1"/>
    <col min="15362" max="15363" width="6.75" style="1132" bestFit="1" customWidth="1"/>
    <col min="15364" max="15364" width="6.75" style="1132" customWidth="1"/>
    <col min="15365" max="15365" width="12.5" style="1132" customWidth="1"/>
    <col min="15366" max="15367" width="6.75" style="1132" bestFit="1" customWidth="1"/>
    <col min="15368" max="15368" width="6.75" style="1132" customWidth="1"/>
    <col min="15369" max="15369" width="12.5" style="1132" customWidth="1"/>
    <col min="15370" max="15371" width="6.75" style="1132" bestFit="1" customWidth="1"/>
    <col min="15372" max="15372" width="6.75" style="1132" customWidth="1"/>
    <col min="15373" max="15373" width="12.5" style="1132" customWidth="1"/>
    <col min="15374" max="15375" width="6.75" style="1132" bestFit="1" customWidth="1"/>
    <col min="15376" max="15376" width="6.75" style="1132" customWidth="1"/>
    <col min="15377" max="15616" width="9" style="1132"/>
    <col min="15617" max="15617" width="12.5" style="1132" customWidth="1"/>
    <col min="15618" max="15619" width="6.75" style="1132" bestFit="1" customWidth="1"/>
    <col min="15620" max="15620" width="6.75" style="1132" customWidth="1"/>
    <col min="15621" max="15621" width="12.5" style="1132" customWidth="1"/>
    <col min="15622" max="15623" width="6.75" style="1132" bestFit="1" customWidth="1"/>
    <col min="15624" max="15624" width="6.75" style="1132" customWidth="1"/>
    <col min="15625" max="15625" width="12.5" style="1132" customWidth="1"/>
    <col min="15626" max="15627" width="6.75" style="1132" bestFit="1" customWidth="1"/>
    <col min="15628" max="15628" width="6.75" style="1132" customWidth="1"/>
    <col min="15629" max="15629" width="12.5" style="1132" customWidth="1"/>
    <col min="15630" max="15631" width="6.75" style="1132" bestFit="1" customWidth="1"/>
    <col min="15632" max="15632" width="6.75" style="1132" customWidth="1"/>
    <col min="15633" max="15872" width="9" style="1132"/>
    <col min="15873" max="15873" width="12.5" style="1132" customWidth="1"/>
    <col min="15874" max="15875" width="6.75" style="1132" bestFit="1" customWidth="1"/>
    <col min="15876" max="15876" width="6.75" style="1132" customWidth="1"/>
    <col min="15877" max="15877" width="12.5" style="1132" customWidth="1"/>
    <col min="15878" max="15879" width="6.75" style="1132" bestFit="1" customWidth="1"/>
    <col min="15880" max="15880" width="6.75" style="1132" customWidth="1"/>
    <col min="15881" max="15881" width="12.5" style="1132" customWidth="1"/>
    <col min="15882" max="15883" width="6.75" style="1132" bestFit="1" customWidth="1"/>
    <col min="15884" max="15884" width="6.75" style="1132" customWidth="1"/>
    <col min="15885" max="15885" width="12.5" style="1132" customWidth="1"/>
    <col min="15886" max="15887" width="6.75" style="1132" bestFit="1" customWidth="1"/>
    <col min="15888" max="15888" width="6.75" style="1132" customWidth="1"/>
    <col min="15889" max="16128" width="9" style="1132"/>
    <col min="16129" max="16129" width="12.5" style="1132" customWidth="1"/>
    <col min="16130" max="16131" width="6.75" style="1132" bestFit="1" customWidth="1"/>
    <col min="16132" max="16132" width="6.75" style="1132" customWidth="1"/>
    <col min="16133" max="16133" width="12.5" style="1132" customWidth="1"/>
    <col min="16134" max="16135" width="6.75" style="1132" bestFit="1" customWidth="1"/>
    <col min="16136" max="16136" width="6.75" style="1132" customWidth="1"/>
    <col min="16137" max="16137" width="12.5" style="1132" customWidth="1"/>
    <col min="16138" max="16139" width="6.75" style="1132" bestFit="1" customWidth="1"/>
    <col min="16140" max="16140" width="6.75" style="1132" customWidth="1"/>
    <col min="16141" max="16141" width="12.5" style="1132" customWidth="1"/>
    <col min="16142" max="16143" width="6.75" style="1132" bestFit="1" customWidth="1"/>
    <col min="16144" max="16144" width="6.75" style="1132" customWidth="1"/>
    <col min="16145" max="16384" width="9" style="1132"/>
  </cols>
  <sheetData>
    <row r="1" spans="1:16">
      <c r="A1" s="168" t="s">
        <v>1995</v>
      </c>
    </row>
    <row r="2" spans="1:16" ht="17.25">
      <c r="A2" s="2813" t="s">
        <v>1736</v>
      </c>
      <c r="B2" s="2813"/>
      <c r="C2" s="2813"/>
      <c r="D2" s="2813"/>
      <c r="E2" s="2813"/>
      <c r="F2" s="2813"/>
      <c r="G2" s="2813"/>
      <c r="H2" s="2813"/>
      <c r="I2" s="2813"/>
      <c r="J2" s="2813"/>
      <c r="K2" s="2813"/>
      <c r="L2" s="2813"/>
      <c r="M2" s="2813"/>
      <c r="N2" s="2813"/>
      <c r="O2" s="2813"/>
      <c r="P2" s="2813"/>
    </row>
    <row r="4" spans="1:16">
      <c r="B4" s="1133" t="s">
        <v>1705</v>
      </c>
      <c r="C4" s="2814"/>
      <c r="D4" s="2814"/>
      <c r="E4" s="2814"/>
      <c r="F4" s="2814"/>
    </row>
    <row r="5" spans="1:16">
      <c r="B5" s="1134"/>
      <c r="C5" s="1135"/>
      <c r="D5" s="1135"/>
      <c r="E5" s="1135"/>
      <c r="F5" s="1136"/>
    </row>
    <row r="6" spans="1:16">
      <c r="B6" s="1133" t="s">
        <v>1706</v>
      </c>
      <c r="C6" s="2814"/>
      <c r="D6" s="2814"/>
      <c r="E6" s="2814"/>
      <c r="F6" s="2814"/>
      <c r="L6" s="1133" t="s">
        <v>1707</v>
      </c>
      <c r="M6" s="2814"/>
      <c r="N6" s="2814"/>
      <c r="O6" s="2814"/>
      <c r="P6" s="1133" t="s">
        <v>1683</v>
      </c>
    </row>
    <row r="7" spans="1:16" ht="14.25" thickBot="1"/>
    <row r="8" spans="1:16">
      <c r="A8" s="2815"/>
      <c r="B8" s="2818"/>
      <c r="C8" s="2819"/>
      <c r="D8" s="2819"/>
      <c r="E8" s="2819"/>
      <c r="F8" s="2819"/>
      <c r="G8" s="2819"/>
      <c r="H8" s="2819"/>
      <c r="I8" s="2819"/>
      <c r="J8" s="2819"/>
      <c r="K8" s="2819"/>
      <c r="L8" s="2820"/>
      <c r="M8" s="2827" t="s">
        <v>1708</v>
      </c>
      <c r="N8" s="2828"/>
      <c r="O8" s="2828"/>
      <c r="P8" s="2829"/>
    </row>
    <row r="9" spans="1:16">
      <c r="A9" s="2816"/>
      <c r="B9" s="2821"/>
      <c r="C9" s="2822"/>
      <c r="D9" s="2822"/>
      <c r="E9" s="2822"/>
      <c r="F9" s="2822"/>
      <c r="G9" s="2822"/>
      <c r="H9" s="2822"/>
      <c r="I9" s="2822"/>
      <c r="J9" s="2822"/>
      <c r="K9" s="2822"/>
      <c r="L9" s="2823"/>
      <c r="M9" s="2830"/>
      <c r="N9" s="2831"/>
      <c r="O9" s="2831"/>
      <c r="P9" s="2832"/>
    </row>
    <row r="10" spans="1:16">
      <c r="A10" s="2816"/>
      <c r="B10" s="2821"/>
      <c r="C10" s="2822"/>
      <c r="D10" s="2822"/>
      <c r="E10" s="2822"/>
      <c r="F10" s="2822"/>
      <c r="G10" s="2822"/>
      <c r="H10" s="2822"/>
      <c r="I10" s="2822"/>
      <c r="J10" s="2822"/>
      <c r="K10" s="2822"/>
      <c r="L10" s="2823"/>
      <c r="M10" s="1137"/>
      <c r="N10" s="1138"/>
      <c r="O10" s="1138"/>
      <c r="P10" s="1139"/>
    </row>
    <row r="11" spans="1:16">
      <c r="A11" s="2816"/>
      <c r="B11" s="2821"/>
      <c r="C11" s="2822"/>
      <c r="D11" s="2822"/>
      <c r="E11" s="2822"/>
      <c r="F11" s="2822"/>
      <c r="G11" s="2822"/>
      <c r="H11" s="2822"/>
      <c r="I11" s="2822"/>
      <c r="J11" s="2822"/>
      <c r="K11" s="2822"/>
      <c r="L11" s="2823"/>
      <c r="M11" s="1140"/>
      <c r="N11" s="1141"/>
      <c r="O11" s="1141"/>
      <c r="P11" s="1142"/>
    </row>
    <row r="12" spans="1:16" ht="27" customHeight="1" thickBot="1">
      <c r="A12" s="2817"/>
      <c r="B12" s="2824"/>
      <c r="C12" s="2825"/>
      <c r="D12" s="2825"/>
      <c r="E12" s="2825"/>
      <c r="F12" s="2825"/>
      <c r="G12" s="2825"/>
      <c r="H12" s="2825"/>
      <c r="I12" s="2825"/>
      <c r="J12" s="2825"/>
      <c r="K12" s="2825"/>
      <c r="L12" s="2826"/>
      <c r="M12" s="1140"/>
      <c r="N12" s="1141"/>
      <c r="O12" s="1141"/>
      <c r="P12" s="1142"/>
    </row>
    <row r="13" spans="1:16">
      <c r="A13" s="2833"/>
      <c r="B13" s="2836"/>
      <c r="C13" s="2837"/>
      <c r="D13" s="2837"/>
      <c r="E13" s="2837"/>
      <c r="F13" s="2837"/>
      <c r="G13" s="2837"/>
      <c r="H13" s="2837"/>
      <c r="I13" s="2837"/>
      <c r="J13" s="2837"/>
      <c r="K13" s="2837"/>
      <c r="L13" s="2838"/>
      <c r="M13" s="1143"/>
      <c r="N13" s="1144"/>
      <c r="O13" s="1144"/>
      <c r="P13" s="1145"/>
    </row>
    <row r="14" spans="1:16">
      <c r="A14" s="2834"/>
      <c r="B14" s="2839"/>
      <c r="C14" s="2840"/>
      <c r="D14" s="2840"/>
      <c r="E14" s="2840"/>
      <c r="F14" s="2840"/>
      <c r="G14" s="2840"/>
      <c r="H14" s="2840"/>
      <c r="I14" s="2840"/>
      <c r="J14" s="2840"/>
      <c r="K14" s="2840"/>
      <c r="L14" s="2841"/>
      <c r="M14" s="1143"/>
      <c r="N14" s="1144"/>
      <c r="O14" s="1144"/>
      <c r="P14" s="1145"/>
    </row>
    <row r="15" spans="1:16">
      <c r="A15" s="2834"/>
      <c r="B15" s="2839"/>
      <c r="C15" s="2840"/>
      <c r="D15" s="2840"/>
      <c r="E15" s="2840"/>
      <c r="F15" s="2840"/>
      <c r="G15" s="2840"/>
      <c r="H15" s="2840"/>
      <c r="I15" s="2840"/>
      <c r="J15" s="2840"/>
      <c r="K15" s="2840"/>
      <c r="L15" s="2841"/>
      <c r="M15" s="1143"/>
      <c r="N15" s="1144"/>
      <c r="O15" s="1144"/>
      <c r="P15" s="1145"/>
    </row>
    <row r="16" spans="1:16">
      <c r="A16" s="2834"/>
      <c r="B16" s="2839"/>
      <c r="C16" s="2840"/>
      <c r="D16" s="2840"/>
      <c r="E16" s="2840"/>
      <c r="F16" s="2840"/>
      <c r="G16" s="2840"/>
      <c r="H16" s="2840"/>
      <c r="I16" s="2840"/>
      <c r="J16" s="2840"/>
      <c r="K16" s="2840"/>
      <c r="L16" s="2841"/>
      <c r="M16" s="1143"/>
      <c r="N16" s="1144"/>
      <c r="O16" s="1144"/>
      <c r="P16" s="1145"/>
    </row>
    <row r="17" spans="1:16">
      <c r="A17" s="2834"/>
      <c r="B17" s="2839"/>
      <c r="C17" s="2840"/>
      <c r="D17" s="2840"/>
      <c r="E17" s="2840"/>
      <c r="F17" s="2840"/>
      <c r="G17" s="2840"/>
      <c r="H17" s="2840"/>
      <c r="I17" s="2840"/>
      <c r="J17" s="2840"/>
      <c r="K17" s="2840"/>
      <c r="L17" s="2841"/>
      <c r="M17" s="1143"/>
      <c r="N17" s="1144"/>
      <c r="O17" s="1144"/>
      <c r="P17" s="1145"/>
    </row>
    <row r="18" spans="1:16">
      <c r="A18" s="2834"/>
      <c r="B18" s="2839"/>
      <c r="C18" s="2840"/>
      <c r="D18" s="2840"/>
      <c r="E18" s="2840"/>
      <c r="F18" s="2840"/>
      <c r="G18" s="2840"/>
      <c r="H18" s="2840"/>
      <c r="I18" s="2840"/>
      <c r="J18" s="2840"/>
      <c r="K18" s="2840"/>
      <c r="L18" s="2841"/>
      <c r="M18" s="1143"/>
      <c r="N18" s="1144"/>
      <c r="O18" s="1144"/>
      <c r="P18" s="1145"/>
    </row>
    <row r="19" spans="1:16" ht="14.25" thickBot="1">
      <c r="A19" s="2835"/>
      <c r="B19" s="2842"/>
      <c r="C19" s="2843"/>
      <c r="D19" s="2843"/>
      <c r="E19" s="2843"/>
      <c r="F19" s="2843"/>
      <c r="G19" s="2843"/>
      <c r="H19" s="2843"/>
      <c r="I19" s="2843"/>
      <c r="J19" s="2843"/>
      <c r="K19" s="2843"/>
      <c r="L19" s="2844"/>
      <c r="M19" s="1143"/>
      <c r="N19" s="1144"/>
      <c r="O19" s="1144"/>
      <c r="P19" s="1145"/>
    </row>
    <row r="20" spans="1:16" ht="15.75" customHeight="1">
      <c r="A20" s="1147" t="s">
        <v>1709</v>
      </c>
      <c r="B20" s="2847"/>
      <c r="C20" s="2847"/>
      <c r="D20" s="2848"/>
      <c r="E20" s="1147" t="s">
        <v>1709</v>
      </c>
      <c r="F20" s="2847"/>
      <c r="G20" s="2847"/>
      <c r="H20" s="2847"/>
      <c r="I20" s="1148" t="s">
        <v>1709</v>
      </c>
      <c r="J20" s="2847"/>
      <c r="K20" s="2847"/>
      <c r="L20" s="2848"/>
      <c r="M20" s="1149"/>
      <c r="N20" s="2802"/>
      <c r="O20" s="2802"/>
      <c r="P20" s="2803"/>
    </row>
    <row r="21" spans="1:16" ht="15.75" customHeight="1">
      <c r="A21" s="1150" t="s">
        <v>1710</v>
      </c>
      <c r="B21" s="2800"/>
      <c r="C21" s="2800"/>
      <c r="D21" s="2801"/>
      <c r="E21" s="1150" t="s">
        <v>1710</v>
      </c>
      <c r="F21" s="2800"/>
      <c r="G21" s="2800"/>
      <c r="H21" s="2800"/>
      <c r="I21" s="1151" t="s">
        <v>1710</v>
      </c>
      <c r="J21" s="2800"/>
      <c r="K21" s="2800"/>
      <c r="L21" s="2801"/>
      <c r="M21" s="1149"/>
      <c r="N21" s="2802"/>
      <c r="O21" s="2802"/>
      <c r="P21" s="2803"/>
    </row>
    <row r="22" spans="1:16" ht="15.75" customHeight="1">
      <c r="A22" s="1152" t="s">
        <v>1711</v>
      </c>
      <c r="B22" s="1151" t="s">
        <v>1712</v>
      </c>
      <c r="C22" s="1151" t="s">
        <v>1713</v>
      </c>
      <c r="D22" s="1153" t="s">
        <v>1714</v>
      </c>
      <c r="E22" s="1152" t="s">
        <v>1711</v>
      </c>
      <c r="F22" s="1151" t="s">
        <v>1712</v>
      </c>
      <c r="G22" s="1151" t="s">
        <v>1713</v>
      </c>
      <c r="H22" s="1151" t="s">
        <v>1714</v>
      </c>
      <c r="I22" s="1154" t="s">
        <v>1711</v>
      </c>
      <c r="J22" s="1151" t="s">
        <v>1712</v>
      </c>
      <c r="K22" s="1151" t="s">
        <v>1713</v>
      </c>
      <c r="L22" s="1153" t="s">
        <v>1714</v>
      </c>
      <c r="M22" s="1155"/>
      <c r="N22" s="1134"/>
      <c r="O22" s="1134"/>
      <c r="P22" s="1156"/>
    </row>
    <row r="23" spans="1:16">
      <c r="A23" s="1150"/>
      <c r="B23" s="1157"/>
      <c r="C23" s="1157"/>
      <c r="D23" s="1158"/>
      <c r="E23" s="1150"/>
      <c r="F23" s="1157"/>
      <c r="G23" s="1157"/>
      <c r="H23" s="1157"/>
      <c r="I23" s="1151"/>
      <c r="J23" s="1157"/>
      <c r="K23" s="1157"/>
      <c r="L23" s="1158"/>
      <c r="M23" s="1149"/>
      <c r="N23" s="1159"/>
      <c r="O23" s="1159"/>
      <c r="P23" s="1160"/>
    </row>
    <row r="24" spans="1:16">
      <c r="A24" s="1150" t="s">
        <v>1715</v>
      </c>
      <c r="B24" s="1157"/>
      <c r="C24" s="1157"/>
      <c r="D24" s="1158"/>
      <c r="E24" s="1161"/>
      <c r="F24" s="1157"/>
      <c r="G24" s="1157"/>
      <c r="H24" s="1157"/>
      <c r="I24" s="1162"/>
      <c r="J24" s="1157"/>
      <c r="K24" s="1157"/>
      <c r="L24" s="1158"/>
      <c r="M24" s="1149"/>
      <c r="N24" s="1159"/>
      <c r="O24" s="1159"/>
      <c r="P24" s="1160"/>
    </row>
    <row r="25" spans="1:16">
      <c r="A25" s="1150" t="s">
        <v>1716</v>
      </c>
      <c r="B25" s="1157"/>
      <c r="C25" s="1157"/>
      <c r="D25" s="1158"/>
      <c r="E25" s="1161"/>
      <c r="F25" s="1157"/>
      <c r="G25" s="1157"/>
      <c r="H25" s="1157"/>
      <c r="I25" s="1162"/>
      <c r="J25" s="1157"/>
      <c r="K25" s="1157"/>
      <c r="L25" s="1158"/>
      <c r="M25" s="1149"/>
      <c r="N25" s="1159"/>
      <c r="O25" s="1159"/>
      <c r="P25" s="1160"/>
    </row>
    <row r="26" spans="1:16">
      <c r="A26" s="1150" t="s">
        <v>1717</v>
      </c>
      <c r="B26" s="1157"/>
      <c r="C26" s="1157"/>
      <c r="D26" s="1158"/>
      <c r="E26" s="1161"/>
      <c r="F26" s="1157"/>
      <c r="G26" s="1157"/>
      <c r="H26" s="1157"/>
      <c r="I26" s="1162"/>
      <c r="J26" s="1157"/>
      <c r="K26" s="1157"/>
      <c r="L26" s="1158"/>
      <c r="M26" s="1149"/>
      <c r="N26" s="1159"/>
      <c r="O26" s="1159"/>
      <c r="P26" s="1160"/>
    </row>
    <row r="27" spans="1:16">
      <c r="A27" s="1150" t="s">
        <v>1718</v>
      </c>
      <c r="B27" s="1157"/>
      <c r="C27" s="1157"/>
      <c r="D27" s="1158"/>
      <c r="E27" s="1161"/>
      <c r="F27" s="1157"/>
      <c r="G27" s="1157"/>
      <c r="H27" s="1157"/>
      <c r="I27" s="1162"/>
      <c r="J27" s="1157"/>
      <c r="K27" s="1157"/>
      <c r="L27" s="1158"/>
      <c r="M27" s="1149"/>
      <c r="N27" s="1159"/>
      <c r="O27" s="1159"/>
      <c r="P27" s="1160"/>
    </row>
    <row r="28" spans="1:16">
      <c r="A28" s="1150" t="s">
        <v>1719</v>
      </c>
      <c r="B28" s="1157"/>
      <c r="C28" s="1157"/>
      <c r="D28" s="1158"/>
      <c r="E28" s="1161"/>
      <c r="F28" s="1157"/>
      <c r="G28" s="1157"/>
      <c r="H28" s="1157"/>
      <c r="I28" s="1162"/>
      <c r="J28" s="1157"/>
      <c r="K28" s="1157"/>
      <c r="L28" s="1158"/>
      <c r="M28" s="1149"/>
      <c r="N28" s="1159"/>
      <c r="O28" s="1159"/>
      <c r="P28" s="1160"/>
    </row>
    <row r="29" spans="1:16">
      <c r="A29" s="1150" t="s">
        <v>1720</v>
      </c>
      <c r="B29" s="1157"/>
      <c r="C29" s="1157"/>
      <c r="D29" s="1158"/>
      <c r="E29" s="1161"/>
      <c r="F29" s="1157"/>
      <c r="G29" s="1157"/>
      <c r="H29" s="1157"/>
      <c r="I29" s="1162"/>
      <c r="J29" s="1157"/>
      <c r="K29" s="1157"/>
      <c r="L29" s="1158"/>
      <c r="M29" s="1149"/>
      <c r="N29" s="1159"/>
      <c r="O29" s="1159"/>
      <c r="P29" s="1160"/>
    </row>
    <row r="30" spans="1:16">
      <c r="A30" s="2804"/>
      <c r="B30" s="2805"/>
      <c r="C30" s="2805"/>
      <c r="D30" s="2806"/>
      <c r="E30" s="1163"/>
      <c r="F30" s="1157"/>
      <c r="G30" s="1157"/>
      <c r="H30" s="1157"/>
      <c r="I30" s="1164"/>
      <c r="J30" s="1157"/>
      <c r="K30" s="1157"/>
      <c r="L30" s="1158"/>
      <c r="M30" s="1165"/>
      <c r="N30" s="1159"/>
      <c r="O30" s="1159"/>
      <c r="P30" s="1160"/>
    </row>
    <row r="31" spans="1:16">
      <c r="A31" s="2807"/>
      <c r="B31" s="2808"/>
      <c r="C31" s="2808"/>
      <c r="D31" s="2809"/>
      <c r="E31" s="1163"/>
      <c r="F31" s="1157"/>
      <c r="G31" s="1157"/>
      <c r="H31" s="1157"/>
      <c r="I31" s="1164"/>
      <c r="J31" s="1157"/>
      <c r="K31" s="1157"/>
      <c r="L31" s="1158"/>
      <c r="M31" s="1165"/>
      <c r="N31" s="1159"/>
      <c r="O31" s="1159"/>
      <c r="P31" s="1160"/>
    </row>
    <row r="32" spans="1:16" ht="14.25" thickBot="1">
      <c r="A32" s="2810"/>
      <c r="B32" s="2811"/>
      <c r="C32" s="2811"/>
      <c r="D32" s="2812"/>
      <c r="E32" s="1166"/>
      <c r="F32" s="1167"/>
      <c r="G32" s="1167"/>
      <c r="H32" s="1167"/>
      <c r="I32" s="1168"/>
      <c r="J32" s="1167"/>
      <c r="K32" s="1167"/>
      <c r="L32" s="1169"/>
      <c r="M32" s="1170"/>
      <c r="N32" s="1171"/>
      <c r="O32" s="1171"/>
      <c r="P32" s="117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B0F0"/>
    <pageSetUpPr fitToPage="1"/>
  </sheetPr>
  <dimension ref="A1:P32"/>
  <sheetViews>
    <sheetView showGridLines="0" view="pageBreakPreview" zoomScaleNormal="95" zoomScaleSheetLayoutView="100" workbookViewId="0"/>
  </sheetViews>
  <sheetFormatPr defaultRowHeight="13.5"/>
  <cols>
    <col min="1" max="1" width="12.5" style="1132" customWidth="1"/>
    <col min="2" max="3" width="6.75" style="1132" bestFit="1" customWidth="1"/>
    <col min="4" max="4" width="6.75" style="1132" customWidth="1"/>
    <col min="5" max="5" width="12.5" style="1132" customWidth="1"/>
    <col min="6" max="7" width="6.75" style="1132" bestFit="1" customWidth="1"/>
    <col min="8" max="8" width="6.75" style="1132" customWidth="1"/>
    <col min="9" max="9" width="12.5" style="1132" customWidth="1"/>
    <col min="10" max="11" width="6.75" style="1132" bestFit="1" customWidth="1"/>
    <col min="12" max="12" width="6.75" style="1132" customWidth="1"/>
    <col min="13" max="13" width="12.5" style="1132" customWidth="1"/>
    <col min="14" max="15" width="6.75" style="1132" bestFit="1" customWidth="1"/>
    <col min="16" max="16" width="6.75" style="1132" customWidth="1"/>
    <col min="17" max="256" width="9" style="1132"/>
    <col min="257" max="257" width="12.5" style="1132" customWidth="1"/>
    <col min="258" max="259" width="6.75" style="1132" bestFit="1" customWidth="1"/>
    <col min="260" max="260" width="6.75" style="1132" customWidth="1"/>
    <col min="261" max="261" width="12.5" style="1132" customWidth="1"/>
    <col min="262" max="263" width="6.75" style="1132" bestFit="1" customWidth="1"/>
    <col min="264" max="264" width="6.75" style="1132" customWidth="1"/>
    <col min="265" max="265" width="12.5" style="1132" customWidth="1"/>
    <col min="266" max="267" width="6.75" style="1132" bestFit="1" customWidth="1"/>
    <col min="268" max="268" width="6.75" style="1132" customWidth="1"/>
    <col min="269" max="269" width="12.5" style="1132" customWidth="1"/>
    <col min="270" max="271" width="6.75" style="1132" bestFit="1" customWidth="1"/>
    <col min="272" max="272" width="6.75" style="1132" customWidth="1"/>
    <col min="273" max="512" width="9" style="1132"/>
    <col min="513" max="513" width="12.5" style="1132" customWidth="1"/>
    <col min="514" max="515" width="6.75" style="1132" bestFit="1" customWidth="1"/>
    <col min="516" max="516" width="6.75" style="1132" customWidth="1"/>
    <col min="517" max="517" width="12.5" style="1132" customWidth="1"/>
    <col min="518" max="519" width="6.75" style="1132" bestFit="1" customWidth="1"/>
    <col min="520" max="520" width="6.75" style="1132" customWidth="1"/>
    <col min="521" max="521" width="12.5" style="1132" customWidth="1"/>
    <col min="522" max="523" width="6.75" style="1132" bestFit="1" customWidth="1"/>
    <col min="524" max="524" width="6.75" style="1132" customWidth="1"/>
    <col min="525" max="525" width="12.5" style="1132" customWidth="1"/>
    <col min="526" max="527" width="6.75" style="1132" bestFit="1" customWidth="1"/>
    <col min="528" max="528" width="6.75" style="1132" customWidth="1"/>
    <col min="529" max="768" width="9" style="1132"/>
    <col min="769" max="769" width="12.5" style="1132" customWidth="1"/>
    <col min="770" max="771" width="6.75" style="1132" bestFit="1" customWidth="1"/>
    <col min="772" max="772" width="6.75" style="1132" customWidth="1"/>
    <col min="773" max="773" width="12.5" style="1132" customWidth="1"/>
    <col min="774" max="775" width="6.75" style="1132" bestFit="1" customWidth="1"/>
    <col min="776" max="776" width="6.75" style="1132" customWidth="1"/>
    <col min="777" max="777" width="12.5" style="1132" customWidth="1"/>
    <col min="778" max="779" width="6.75" style="1132" bestFit="1" customWidth="1"/>
    <col min="780" max="780" width="6.75" style="1132" customWidth="1"/>
    <col min="781" max="781" width="12.5" style="1132" customWidth="1"/>
    <col min="782" max="783" width="6.75" style="1132" bestFit="1" customWidth="1"/>
    <col min="784" max="784" width="6.75" style="1132" customWidth="1"/>
    <col min="785" max="1024" width="9" style="1132"/>
    <col min="1025" max="1025" width="12.5" style="1132" customWidth="1"/>
    <col min="1026" max="1027" width="6.75" style="1132" bestFit="1" customWidth="1"/>
    <col min="1028" max="1028" width="6.75" style="1132" customWidth="1"/>
    <col min="1029" max="1029" width="12.5" style="1132" customWidth="1"/>
    <col min="1030" max="1031" width="6.75" style="1132" bestFit="1" customWidth="1"/>
    <col min="1032" max="1032" width="6.75" style="1132" customWidth="1"/>
    <col min="1033" max="1033" width="12.5" style="1132" customWidth="1"/>
    <col min="1034" max="1035" width="6.75" style="1132" bestFit="1" customWidth="1"/>
    <col min="1036" max="1036" width="6.75" style="1132" customWidth="1"/>
    <col min="1037" max="1037" width="12.5" style="1132" customWidth="1"/>
    <col min="1038" max="1039" width="6.75" style="1132" bestFit="1" customWidth="1"/>
    <col min="1040" max="1040" width="6.75" style="1132" customWidth="1"/>
    <col min="1041" max="1280" width="9" style="1132"/>
    <col min="1281" max="1281" width="12.5" style="1132" customWidth="1"/>
    <col min="1282" max="1283" width="6.75" style="1132" bestFit="1" customWidth="1"/>
    <col min="1284" max="1284" width="6.75" style="1132" customWidth="1"/>
    <col min="1285" max="1285" width="12.5" style="1132" customWidth="1"/>
    <col min="1286" max="1287" width="6.75" style="1132" bestFit="1" customWidth="1"/>
    <col min="1288" max="1288" width="6.75" style="1132" customWidth="1"/>
    <col min="1289" max="1289" width="12.5" style="1132" customWidth="1"/>
    <col min="1290" max="1291" width="6.75" style="1132" bestFit="1" customWidth="1"/>
    <col min="1292" max="1292" width="6.75" style="1132" customWidth="1"/>
    <col min="1293" max="1293" width="12.5" style="1132" customWidth="1"/>
    <col min="1294" max="1295" width="6.75" style="1132" bestFit="1" customWidth="1"/>
    <col min="1296" max="1296" width="6.75" style="1132" customWidth="1"/>
    <col min="1297" max="1536" width="9" style="1132"/>
    <col min="1537" max="1537" width="12.5" style="1132" customWidth="1"/>
    <col min="1538" max="1539" width="6.75" style="1132" bestFit="1" customWidth="1"/>
    <col min="1540" max="1540" width="6.75" style="1132" customWidth="1"/>
    <col min="1541" max="1541" width="12.5" style="1132" customWidth="1"/>
    <col min="1542" max="1543" width="6.75" style="1132" bestFit="1" customWidth="1"/>
    <col min="1544" max="1544" width="6.75" style="1132" customWidth="1"/>
    <col min="1545" max="1545" width="12.5" style="1132" customWidth="1"/>
    <col min="1546" max="1547" width="6.75" style="1132" bestFit="1" customWidth="1"/>
    <col min="1548" max="1548" width="6.75" style="1132" customWidth="1"/>
    <col min="1549" max="1549" width="12.5" style="1132" customWidth="1"/>
    <col min="1550" max="1551" width="6.75" style="1132" bestFit="1" customWidth="1"/>
    <col min="1552" max="1552" width="6.75" style="1132" customWidth="1"/>
    <col min="1553" max="1792" width="9" style="1132"/>
    <col min="1793" max="1793" width="12.5" style="1132" customWidth="1"/>
    <col min="1794" max="1795" width="6.75" style="1132" bestFit="1" customWidth="1"/>
    <col min="1796" max="1796" width="6.75" style="1132" customWidth="1"/>
    <col min="1797" max="1797" width="12.5" style="1132" customWidth="1"/>
    <col min="1798" max="1799" width="6.75" style="1132" bestFit="1" customWidth="1"/>
    <col min="1800" max="1800" width="6.75" style="1132" customWidth="1"/>
    <col min="1801" max="1801" width="12.5" style="1132" customWidth="1"/>
    <col min="1802" max="1803" width="6.75" style="1132" bestFit="1" customWidth="1"/>
    <col min="1804" max="1804" width="6.75" style="1132" customWidth="1"/>
    <col min="1805" max="1805" width="12.5" style="1132" customWidth="1"/>
    <col min="1806" max="1807" width="6.75" style="1132" bestFit="1" customWidth="1"/>
    <col min="1808" max="1808" width="6.75" style="1132" customWidth="1"/>
    <col min="1809" max="2048" width="9" style="1132"/>
    <col min="2049" max="2049" width="12.5" style="1132" customWidth="1"/>
    <col min="2050" max="2051" width="6.75" style="1132" bestFit="1" customWidth="1"/>
    <col min="2052" max="2052" width="6.75" style="1132" customWidth="1"/>
    <col min="2053" max="2053" width="12.5" style="1132" customWidth="1"/>
    <col min="2054" max="2055" width="6.75" style="1132" bestFit="1" customWidth="1"/>
    <col min="2056" max="2056" width="6.75" style="1132" customWidth="1"/>
    <col min="2057" max="2057" width="12.5" style="1132" customWidth="1"/>
    <col min="2058" max="2059" width="6.75" style="1132" bestFit="1" customWidth="1"/>
    <col min="2060" max="2060" width="6.75" style="1132" customWidth="1"/>
    <col min="2061" max="2061" width="12.5" style="1132" customWidth="1"/>
    <col min="2062" max="2063" width="6.75" style="1132" bestFit="1" customWidth="1"/>
    <col min="2064" max="2064" width="6.75" style="1132" customWidth="1"/>
    <col min="2065" max="2304" width="9" style="1132"/>
    <col min="2305" max="2305" width="12.5" style="1132" customWidth="1"/>
    <col min="2306" max="2307" width="6.75" style="1132" bestFit="1" customWidth="1"/>
    <col min="2308" max="2308" width="6.75" style="1132" customWidth="1"/>
    <col min="2309" max="2309" width="12.5" style="1132" customWidth="1"/>
    <col min="2310" max="2311" width="6.75" style="1132" bestFit="1" customWidth="1"/>
    <col min="2312" max="2312" width="6.75" style="1132" customWidth="1"/>
    <col min="2313" max="2313" width="12.5" style="1132" customWidth="1"/>
    <col min="2314" max="2315" width="6.75" style="1132" bestFit="1" customWidth="1"/>
    <col min="2316" max="2316" width="6.75" style="1132" customWidth="1"/>
    <col min="2317" max="2317" width="12.5" style="1132" customWidth="1"/>
    <col min="2318" max="2319" width="6.75" style="1132" bestFit="1" customWidth="1"/>
    <col min="2320" max="2320" width="6.75" style="1132" customWidth="1"/>
    <col min="2321" max="2560" width="9" style="1132"/>
    <col min="2561" max="2561" width="12.5" style="1132" customWidth="1"/>
    <col min="2562" max="2563" width="6.75" style="1132" bestFit="1" customWidth="1"/>
    <col min="2564" max="2564" width="6.75" style="1132" customWidth="1"/>
    <col min="2565" max="2565" width="12.5" style="1132" customWidth="1"/>
    <col min="2566" max="2567" width="6.75" style="1132" bestFit="1" customWidth="1"/>
    <col min="2568" max="2568" width="6.75" style="1132" customWidth="1"/>
    <col min="2569" max="2569" width="12.5" style="1132" customWidth="1"/>
    <col min="2570" max="2571" width="6.75" style="1132" bestFit="1" customWidth="1"/>
    <col min="2572" max="2572" width="6.75" style="1132" customWidth="1"/>
    <col min="2573" max="2573" width="12.5" style="1132" customWidth="1"/>
    <col min="2574" max="2575" width="6.75" style="1132" bestFit="1" customWidth="1"/>
    <col min="2576" max="2576" width="6.75" style="1132" customWidth="1"/>
    <col min="2577" max="2816" width="9" style="1132"/>
    <col min="2817" max="2817" width="12.5" style="1132" customWidth="1"/>
    <col min="2818" max="2819" width="6.75" style="1132" bestFit="1" customWidth="1"/>
    <col min="2820" max="2820" width="6.75" style="1132" customWidth="1"/>
    <col min="2821" max="2821" width="12.5" style="1132" customWidth="1"/>
    <col min="2822" max="2823" width="6.75" style="1132" bestFit="1" customWidth="1"/>
    <col min="2824" max="2824" width="6.75" style="1132" customWidth="1"/>
    <col min="2825" max="2825" width="12.5" style="1132" customWidth="1"/>
    <col min="2826" max="2827" width="6.75" style="1132" bestFit="1" customWidth="1"/>
    <col min="2828" max="2828" width="6.75" style="1132" customWidth="1"/>
    <col min="2829" max="2829" width="12.5" style="1132" customWidth="1"/>
    <col min="2830" max="2831" width="6.75" style="1132" bestFit="1" customWidth="1"/>
    <col min="2832" max="2832" width="6.75" style="1132" customWidth="1"/>
    <col min="2833" max="3072" width="9" style="1132"/>
    <col min="3073" max="3073" width="12.5" style="1132" customWidth="1"/>
    <col min="3074" max="3075" width="6.75" style="1132" bestFit="1" customWidth="1"/>
    <col min="3076" max="3076" width="6.75" style="1132" customWidth="1"/>
    <col min="3077" max="3077" width="12.5" style="1132" customWidth="1"/>
    <col min="3078" max="3079" width="6.75" style="1132" bestFit="1" customWidth="1"/>
    <col min="3080" max="3080" width="6.75" style="1132" customWidth="1"/>
    <col min="3081" max="3081" width="12.5" style="1132" customWidth="1"/>
    <col min="3082" max="3083" width="6.75" style="1132" bestFit="1" customWidth="1"/>
    <col min="3084" max="3084" width="6.75" style="1132" customWidth="1"/>
    <col min="3085" max="3085" width="12.5" style="1132" customWidth="1"/>
    <col min="3086" max="3087" width="6.75" style="1132" bestFit="1" customWidth="1"/>
    <col min="3088" max="3088" width="6.75" style="1132" customWidth="1"/>
    <col min="3089" max="3328" width="9" style="1132"/>
    <col min="3329" max="3329" width="12.5" style="1132" customWidth="1"/>
    <col min="3330" max="3331" width="6.75" style="1132" bestFit="1" customWidth="1"/>
    <col min="3332" max="3332" width="6.75" style="1132" customWidth="1"/>
    <col min="3333" max="3333" width="12.5" style="1132" customWidth="1"/>
    <col min="3334" max="3335" width="6.75" style="1132" bestFit="1" customWidth="1"/>
    <col min="3336" max="3336" width="6.75" style="1132" customWidth="1"/>
    <col min="3337" max="3337" width="12.5" style="1132" customWidth="1"/>
    <col min="3338" max="3339" width="6.75" style="1132" bestFit="1" customWidth="1"/>
    <col min="3340" max="3340" width="6.75" style="1132" customWidth="1"/>
    <col min="3341" max="3341" width="12.5" style="1132" customWidth="1"/>
    <col min="3342" max="3343" width="6.75" style="1132" bestFit="1" customWidth="1"/>
    <col min="3344" max="3344" width="6.75" style="1132" customWidth="1"/>
    <col min="3345" max="3584" width="9" style="1132"/>
    <col min="3585" max="3585" width="12.5" style="1132" customWidth="1"/>
    <col min="3586" max="3587" width="6.75" style="1132" bestFit="1" customWidth="1"/>
    <col min="3588" max="3588" width="6.75" style="1132" customWidth="1"/>
    <col min="3589" max="3589" width="12.5" style="1132" customWidth="1"/>
    <col min="3590" max="3591" width="6.75" style="1132" bestFit="1" customWidth="1"/>
    <col min="3592" max="3592" width="6.75" style="1132" customWidth="1"/>
    <col min="3593" max="3593" width="12.5" style="1132" customWidth="1"/>
    <col min="3594" max="3595" width="6.75" style="1132" bestFit="1" customWidth="1"/>
    <col min="3596" max="3596" width="6.75" style="1132" customWidth="1"/>
    <col min="3597" max="3597" width="12.5" style="1132" customWidth="1"/>
    <col min="3598" max="3599" width="6.75" style="1132" bestFit="1" customWidth="1"/>
    <col min="3600" max="3600" width="6.75" style="1132" customWidth="1"/>
    <col min="3601" max="3840" width="9" style="1132"/>
    <col min="3841" max="3841" width="12.5" style="1132" customWidth="1"/>
    <col min="3842" max="3843" width="6.75" style="1132" bestFit="1" customWidth="1"/>
    <col min="3844" max="3844" width="6.75" style="1132" customWidth="1"/>
    <col min="3845" max="3845" width="12.5" style="1132" customWidth="1"/>
    <col min="3846" max="3847" width="6.75" style="1132" bestFit="1" customWidth="1"/>
    <col min="3848" max="3848" width="6.75" style="1132" customWidth="1"/>
    <col min="3849" max="3849" width="12.5" style="1132" customWidth="1"/>
    <col min="3850" max="3851" width="6.75" style="1132" bestFit="1" customWidth="1"/>
    <col min="3852" max="3852" width="6.75" style="1132" customWidth="1"/>
    <col min="3853" max="3853" width="12.5" style="1132" customWidth="1"/>
    <col min="3854" max="3855" width="6.75" style="1132" bestFit="1" customWidth="1"/>
    <col min="3856" max="3856" width="6.75" style="1132" customWidth="1"/>
    <col min="3857" max="4096" width="9" style="1132"/>
    <col min="4097" max="4097" width="12.5" style="1132" customWidth="1"/>
    <col min="4098" max="4099" width="6.75" style="1132" bestFit="1" customWidth="1"/>
    <col min="4100" max="4100" width="6.75" style="1132" customWidth="1"/>
    <col min="4101" max="4101" width="12.5" style="1132" customWidth="1"/>
    <col min="4102" max="4103" width="6.75" style="1132" bestFit="1" customWidth="1"/>
    <col min="4104" max="4104" width="6.75" style="1132" customWidth="1"/>
    <col min="4105" max="4105" width="12.5" style="1132" customWidth="1"/>
    <col min="4106" max="4107" width="6.75" style="1132" bestFit="1" customWidth="1"/>
    <col min="4108" max="4108" width="6.75" style="1132" customWidth="1"/>
    <col min="4109" max="4109" width="12.5" style="1132" customWidth="1"/>
    <col min="4110" max="4111" width="6.75" style="1132" bestFit="1" customWidth="1"/>
    <col min="4112" max="4112" width="6.75" style="1132" customWidth="1"/>
    <col min="4113" max="4352" width="9" style="1132"/>
    <col min="4353" max="4353" width="12.5" style="1132" customWidth="1"/>
    <col min="4354" max="4355" width="6.75" style="1132" bestFit="1" customWidth="1"/>
    <col min="4356" max="4356" width="6.75" style="1132" customWidth="1"/>
    <col min="4357" max="4357" width="12.5" style="1132" customWidth="1"/>
    <col min="4358" max="4359" width="6.75" style="1132" bestFit="1" customWidth="1"/>
    <col min="4360" max="4360" width="6.75" style="1132" customWidth="1"/>
    <col min="4361" max="4361" width="12.5" style="1132" customWidth="1"/>
    <col min="4362" max="4363" width="6.75" style="1132" bestFit="1" customWidth="1"/>
    <col min="4364" max="4364" width="6.75" style="1132" customWidth="1"/>
    <col min="4365" max="4365" width="12.5" style="1132" customWidth="1"/>
    <col min="4366" max="4367" width="6.75" style="1132" bestFit="1" customWidth="1"/>
    <col min="4368" max="4368" width="6.75" style="1132" customWidth="1"/>
    <col min="4369" max="4608" width="9" style="1132"/>
    <col min="4609" max="4609" width="12.5" style="1132" customWidth="1"/>
    <col min="4610" max="4611" width="6.75" style="1132" bestFit="1" customWidth="1"/>
    <col min="4612" max="4612" width="6.75" style="1132" customWidth="1"/>
    <col min="4613" max="4613" width="12.5" style="1132" customWidth="1"/>
    <col min="4614" max="4615" width="6.75" style="1132" bestFit="1" customWidth="1"/>
    <col min="4616" max="4616" width="6.75" style="1132" customWidth="1"/>
    <col min="4617" max="4617" width="12.5" style="1132" customWidth="1"/>
    <col min="4618" max="4619" width="6.75" style="1132" bestFit="1" customWidth="1"/>
    <col min="4620" max="4620" width="6.75" style="1132" customWidth="1"/>
    <col min="4621" max="4621" width="12.5" style="1132" customWidth="1"/>
    <col min="4622" max="4623" width="6.75" style="1132" bestFit="1" customWidth="1"/>
    <col min="4624" max="4624" width="6.75" style="1132" customWidth="1"/>
    <col min="4625" max="4864" width="9" style="1132"/>
    <col min="4865" max="4865" width="12.5" style="1132" customWidth="1"/>
    <col min="4866" max="4867" width="6.75" style="1132" bestFit="1" customWidth="1"/>
    <col min="4868" max="4868" width="6.75" style="1132" customWidth="1"/>
    <col min="4869" max="4869" width="12.5" style="1132" customWidth="1"/>
    <col min="4870" max="4871" width="6.75" style="1132" bestFit="1" customWidth="1"/>
    <col min="4872" max="4872" width="6.75" style="1132" customWidth="1"/>
    <col min="4873" max="4873" width="12.5" style="1132" customWidth="1"/>
    <col min="4874" max="4875" width="6.75" style="1132" bestFit="1" customWidth="1"/>
    <col min="4876" max="4876" width="6.75" style="1132" customWidth="1"/>
    <col min="4877" max="4877" width="12.5" style="1132" customWidth="1"/>
    <col min="4878" max="4879" width="6.75" style="1132" bestFit="1" customWidth="1"/>
    <col min="4880" max="4880" width="6.75" style="1132" customWidth="1"/>
    <col min="4881" max="5120" width="9" style="1132"/>
    <col min="5121" max="5121" width="12.5" style="1132" customWidth="1"/>
    <col min="5122" max="5123" width="6.75" style="1132" bestFit="1" customWidth="1"/>
    <col min="5124" max="5124" width="6.75" style="1132" customWidth="1"/>
    <col min="5125" max="5125" width="12.5" style="1132" customWidth="1"/>
    <col min="5126" max="5127" width="6.75" style="1132" bestFit="1" customWidth="1"/>
    <col min="5128" max="5128" width="6.75" style="1132" customWidth="1"/>
    <col min="5129" max="5129" width="12.5" style="1132" customWidth="1"/>
    <col min="5130" max="5131" width="6.75" style="1132" bestFit="1" customWidth="1"/>
    <col min="5132" max="5132" width="6.75" style="1132" customWidth="1"/>
    <col min="5133" max="5133" width="12.5" style="1132" customWidth="1"/>
    <col min="5134" max="5135" width="6.75" style="1132" bestFit="1" customWidth="1"/>
    <col min="5136" max="5136" width="6.75" style="1132" customWidth="1"/>
    <col min="5137" max="5376" width="9" style="1132"/>
    <col min="5377" max="5377" width="12.5" style="1132" customWidth="1"/>
    <col min="5378" max="5379" width="6.75" style="1132" bestFit="1" customWidth="1"/>
    <col min="5380" max="5380" width="6.75" style="1132" customWidth="1"/>
    <col min="5381" max="5381" width="12.5" style="1132" customWidth="1"/>
    <col min="5382" max="5383" width="6.75" style="1132" bestFit="1" customWidth="1"/>
    <col min="5384" max="5384" width="6.75" style="1132" customWidth="1"/>
    <col min="5385" max="5385" width="12.5" style="1132" customWidth="1"/>
    <col min="5386" max="5387" width="6.75" style="1132" bestFit="1" customWidth="1"/>
    <col min="5388" max="5388" width="6.75" style="1132" customWidth="1"/>
    <col min="5389" max="5389" width="12.5" style="1132" customWidth="1"/>
    <col min="5390" max="5391" width="6.75" style="1132" bestFit="1" customWidth="1"/>
    <col min="5392" max="5392" width="6.75" style="1132" customWidth="1"/>
    <col min="5393" max="5632" width="9" style="1132"/>
    <col min="5633" max="5633" width="12.5" style="1132" customWidth="1"/>
    <col min="5634" max="5635" width="6.75" style="1132" bestFit="1" customWidth="1"/>
    <col min="5636" max="5636" width="6.75" style="1132" customWidth="1"/>
    <col min="5637" max="5637" width="12.5" style="1132" customWidth="1"/>
    <col min="5638" max="5639" width="6.75" style="1132" bestFit="1" customWidth="1"/>
    <col min="5640" max="5640" width="6.75" style="1132" customWidth="1"/>
    <col min="5641" max="5641" width="12.5" style="1132" customWidth="1"/>
    <col min="5642" max="5643" width="6.75" style="1132" bestFit="1" customWidth="1"/>
    <col min="5644" max="5644" width="6.75" style="1132" customWidth="1"/>
    <col min="5645" max="5645" width="12.5" style="1132" customWidth="1"/>
    <col min="5646" max="5647" width="6.75" style="1132" bestFit="1" customWidth="1"/>
    <col min="5648" max="5648" width="6.75" style="1132" customWidth="1"/>
    <col min="5649" max="5888" width="9" style="1132"/>
    <col min="5889" max="5889" width="12.5" style="1132" customWidth="1"/>
    <col min="5890" max="5891" width="6.75" style="1132" bestFit="1" customWidth="1"/>
    <col min="5892" max="5892" width="6.75" style="1132" customWidth="1"/>
    <col min="5893" max="5893" width="12.5" style="1132" customWidth="1"/>
    <col min="5894" max="5895" width="6.75" style="1132" bestFit="1" customWidth="1"/>
    <col min="5896" max="5896" width="6.75" style="1132" customWidth="1"/>
    <col min="5897" max="5897" width="12.5" style="1132" customWidth="1"/>
    <col min="5898" max="5899" width="6.75" style="1132" bestFit="1" customWidth="1"/>
    <col min="5900" max="5900" width="6.75" style="1132" customWidth="1"/>
    <col min="5901" max="5901" width="12.5" style="1132" customWidth="1"/>
    <col min="5902" max="5903" width="6.75" style="1132" bestFit="1" customWidth="1"/>
    <col min="5904" max="5904" width="6.75" style="1132" customWidth="1"/>
    <col min="5905" max="6144" width="9" style="1132"/>
    <col min="6145" max="6145" width="12.5" style="1132" customWidth="1"/>
    <col min="6146" max="6147" width="6.75" style="1132" bestFit="1" customWidth="1"/>
    <col min="6148" max="6148" width="6.75" style="1132" customWidth="1"/>
    <col min="6149" max="6149" width="12.5" style="1132" customWidth="1"/>
    <col min="6150" max="6151" width="6.75" style="1132" bestFit="1" customWidth="1"/>
    <col min="6152" max="6152" width="6.75" style="1132" customWidth="1"/>
    <col min="6153" max="6153" width="12.5" style="1132" customWidth="1"/>
    <col min="6154" max="6155" width="6.75" style="1132" bestFit="1" customWidth="1"/>
    <col min="6156" max="6156" width="6.75" style="1132" customWidth="1"/>
    <col min="6157" max="6157" width="12.5" style="1132" customWidth="1"/>
    <col min="6158" max="6159" width="6.75" style="1132" bestFit="1" customWidth="1"/>
    <col min="6160" max="6160" width="6.75" style="1132" customWidth="1"/>
    <col min="6161" max="6400" width="9" style="1132"/>
    <col min="6401" max="6401" width="12.5" style="1132" customWidth="1"/>
    <col min="6402" max="6403" width="6.75" style="1132" bestFit="1" customWidth="1"/>
    <col min="6404" max="6404" width="6.75" style="1132" customWidth="1"/>
    <col min="6405" max="6405" width="12.5" style="1132" customWidth="1"/>
    <col min="6406" max="6407" width="6.75" style="1132" bestFit="1" customWidth="1"/>
    <col min="6408" max="6408" width="6.75" style="1132" customWidth="1"/>
    <col min="6409" max="6409" width="12.5" style="1132" customWidth="1"/>
    <col min="6410" max="6411" width="6.75" style="1132" bestFit="1" customWidth="1"/>
    <col min="6412" max="6412" width="6.75" style="1132" customWidth="1"/>
    <col min="6413" max="6413" width="12.5" style="1132" customWidth="1"/>
    <col min="6414" max="6415" width="6.75" style="1132" bestFit="1" customWidth="1"/>
    <col min="6416" max="6416" width="6.75" style="1132" customWidth="1"/>
    <col min="6417" max="6656" width="9" style="1132"/>
    <col min="6657" max="6657" width="12.5" style="1132" customWidth="1"/>
    <col min="6658" max="6659" width="6.75" style="1132" bestFit="1" customWidth="1"/>
    <col min="6660" max="6660" width="6.75" style="1132" customWidth="1"/>
    <col min="6661" max="6661" width="12.5" style="1132" customWidth="1"/>
    <col min="6662" max="6663" width="6.75" style="1132" bestFit="1" customWidth="1"/>
    <col min="6664" max="6664" width="6.75" style="1132" customWidth="1"/>
    <col min="6665" max="6665" width="12.5" style="1132" customWidth="1"/>
    <col min="6666" max="6667" width="6.75" style="1132" bestFit="1" customWidth="1"/>
    <col min="6668" max="6668" width="6.75" style="1132" customWidth="1"/>
    <col min="6669" max="6669" width="12.5" style="1132" customWidth="1"/>
    <col min="6670" max="6671" width="6.75" style="1132" bestFit="1" customWidth="1"/>
    <col min="6672" max="6672" width="6.75" style="1132" customWidth="1"/>
    <col min="6673" max="6912" width="9" style="1132"/>
    <col min="6913" max="6913" width="12.5" style="1132" customWidth="1"/>
    <col min="6914" max="6915" width="6.75" style="1132" bestFit="1" customWidth="1"/>
    <col min="6916" max="6916" width="6.75" style="1132" customWidth="1"/>
    <col min="6917" max="6917" width="12.5" style="1132" customWidth="1"/>
    <col min="6918" max="6919" width="6.75" style="1132" bestFit="1" customWidth="1"/>
    <col min="6920" max="6920" width="6.75" style="1132" customWidth="1"/>
    <col min="6921" max="6921" width="12.5" style="1132" customWidth="1"/>
    <col min="6922" max="6923" width="6.75" style="1132" bestFit="1" customWidth="1"/>
    <col min="6924" max="6924" width="6.75" style="1132" customWidth="1"/>
    <col min="6925" max="6925" width="12.5" style="1132" customWidth="1"/>
    <col min="6926" max="6927" width="6.75" style="1132" bestFit="1" customWidth="1"/>
    <col min="6928" max="6928" width="6.75" style="1132" customWidth="1"/>
    <col min="6929" max="7168" width="9" style="1132"/>
    <col min="7169" max="7169" width="12.5" style="1132" customWidth="1"/>
    <col min="7170" max="7171" width="6.75" style="1132" bestFit="1" customWidth="1"/>
    <col min="7172" max="7172" width="6.75" style="1132" customWidth="1"/>
    <col min="7173" max="7173" width="12.5" style="1132" customWidth="1"/>
    <col min="7174" max="7175" width="6.75" style="1132" bestFit="1" customWidth="1"/>
    <col min="7176" max="7176" width="6.75" style="1132" customWidth="1"/>
    <col min="7177" max="7177" width="12.5" style="1132" customWidth="1"/>
    <col min="7178" max="7179" width="6.75" style="1132" bestFit="1" customWidth="1"/>
    <col min="7180" max="7180" width="6.75" style="1132" customWidth="1"/>
    <col min="7181" max="7181" width="12.5" style="1132" customWidth="1"/>
    <col min="7182" max="7183" width="6.75" style="1132" bestFit="1" customWidth="1"/>
    <col min="7184" max="7184" width="6.75" style="1132" customWidth="1"/>
    <col min="7185" max="7424" width="9" style="1132"/>
    <col min="7425" max="7425" width="12.5" style="1132" customWidth="1"/>
    <col min="7426" max="7427" width="6.75" style="1132" bestFit="1" customWidth="1"/>
    <col min="7428" max="7428" width="6.75" style="1132" customWidth="1"/>
    <col min="7429" max="7429" width="12.5" style="1132" customWidth="1"/>
    <col min="7430" max="7431" width="6.75" style="1132" bestFit="1" customWidth="1"/>
    <col min="7432" max="7432" width="6.75" style="1132" customWidth="1"/>
    <col min="7433" max="7433" width="12.5" style="1132" customWidth="1"/>
    <col min="7434" max="7435" width="6.75" style="1132" bestFit="1" customWidth="1"/>
    <col min="7436" max="7436" width="6.75" style="1132" customWidth="1"/>
    <col min="7437" max="7437" width="12.5" style="1132" customWidth="1"/>
    <col min="7438" max="7439" width="6.75" style="1132" bestFit="1" customWidth="1"/>
    <col min="7440" max="7440" width="6.75" style="1132" customWidth="1"/>
    <col min="7441" max="7680" width="9" style="1132"/>
    <col min="7681" max="7681" width="12.5" style="1132" customWidth="1"/>
    <col min="7682" max="7683" width="6.75" style="1132" bestFit="1" customWidth="1"/>
    <col min="7684" max="7684" width="6.75" style="1132" customWidth="1"/>
    <col min="7685" max="7685" width="12.5" style="1132" customWidth="1"/>
    <col min="7686" max="7687" width="6.75" style="1132" bestFit="1" customWidth="1"/>
    <col min="7688" max="7688" width="6.75" style="1132" customWidth="1"/>
    <col min="7689" max="7689" width="12.5" style="1132" customWidth="1"/>
    <col min="7690" max="7691" width="6.75" style="1132" bestFit="1" customWidth="1"/>
    <col min="7692" max="7692" width="6.75" style="1132" customWidth="1"/>
    <col min="7693" max="7693" width="12.5" style="1132" customWidth="1"/>
    <col min="7694" max="7695" width="6.75" style="1132" bestFit="1" customWidth="1"/>
    <col min="7696" max="7696" width="6.75" style="1132" customWidth="1"/>
    <col min="7697" max="7936" width="9" style="1132"/>
    <col min="7937" max="7937" width="12.5" style="1132" customWidth="1"/>
    <col min="7938" max="7939" width="6.75" style="1132" bestFit="1" customWidth="1"/>
    <col min="7940" max="7940" width="6.75" style="1132" customWidth="1"/>
    <col min="7941" max="7941" width="12.5" style="1132" customWidth="1"/>
    <col min="7942" max="7943" width="6.75" style="1132" bestFit="1" customWidth="1"/>
    <col min="7944" max="7944" width="6.75" style="1132" customWidth="1"/>
    <col min="7945" max="7945" width="12.5" style="1132" customWidth="1"/>
    <col min="7946" max="7947" width="6.75" style="1132" bestFit="1" customWidth="1"/>
    <col min="7948" max="7948" width="6.75" style="1132" customWidth="1"/>
    <col min="7949" max="7949" width="12.5" style="1132" customWidth="1"/>
    <col min="7950" max="7951" width="6.75" style="1132" bestFit="1" customWidth="1"/>
    <col min="7952" max="7952" width="6.75" style="1132" customWidth="1"/>
    <col min="7953" max="8192" width="9" style="1132"/>
    <col min="8193" max="8193" width="12.5" style="1132" customWidth="1"/>
    <col min="8194" max="8195" width="6.75" style="1132" bestFit="1" customWidth="1"/>
    <col min="8196" max="8196" width="6.75" style="1132" customWidth="1"/>
    <col min="8197" max="8197" width="12.5" style="1132" customWidth="1"/>
    <col min="8198" max="8199" width="6.75" style="1132" bestFit="1" customWidth="1"/>
    <col min="8200" max="8200" width="6.75" style="1132" customWidth="1"/>
    <col min="8201" max="8201" width="12.5" style="1132" customWidth="1"/>
    <col min="8202" max="8203" width="6.75" style="1132" bestFit="1" customWidth="1"/>
    <col min="8204" max="8204" width="6.75" style="1132" customWidth="1"/>
    <col min="8205" max="8205" width="12.5" style="1132" customWidth="1"/>
    <col min="8206" max="8207" width="6.75" style="1132" bestFit="1" customWidth="1"/>
    <col min="8208" max="8208" width="6.75" style="1132" customWidth="1"/>
    <col min="8209" max="8448" width="9" style="1132"/>
    <col min="8449" max="8449" width="12.5" style="1132" customWidth="1"/>
    <col min="8450" max="8451" width="6.75" style="1132" bestFit="1" customWidth="1"/>
    <col min="8452" max="8452" width="6.75" style="1132" customWidth="1"/>
    <col min="8453" max="8453" width="12.5" style="1132" customWidth="1"/>
    <col min="8454" max="8455" width="6.75" style="1132" bestFit="1" customWidth="1"/>
    <col min="8456" max="8456" width="6.75" style="1132" customWidth="1"/>
    <col min="8457" max="8457" width="12.5" style="1132" customWidth="1"/>
    <col min="8458" max="8459" width="6.75" style="1132" bestFit="1" customWidth="1"/>
    <col min="8460" max="8460" width="6.75" style="1132" customWidth="1"/>
    <col min="8461" max="8461" width="12.5" style="1132" customWidth="1"/>
    <col min="8462" max="8463" width="6.75" style="1132" bestFit="1" customWidth="1"/>
    <col min="8464" max="8464" width="6.75" style="1132" customWidth="1"/>
    <col min="8465" max="8704" width="9" style="1132"/>
    <col min="8705" max="8705" width="12.5" style="1132" customWidth="1"/>
    <col min="8706" max="8707" width="6.75" style="1132" bestFit="1" customWidth="1"/>
    <col min="8708" max="8708" width="6.75" style="1132" customWidth="1"/>
    <col min="8709" max="8709" width="12.5" style="1132" customWidth="1"/>
    <col min="8710" max="8711" width="6.75" style="1132" bestFit="1" customWidth="1"/>
    <col min="8712" max="8712" width="6.75" style="1132" customWidth="1"/>
    <col min="8713" max="8713" width="12.5" style="1132" customWidth="1"/>
    <col min="8714" max="8715" width="6.75" style="1132" bestFit="1" customWidth="1"/>
    <col min="8716" max="8716" width="6.75" style="1132" customWidth="1"/>
    <col min="8717" max="8717" width="12.5" style="1132" customWidth="1"/>
    <col min="8718" max="8719" width="6.75" style="1132" bestFit="1" customWidth="1"/>
    <col min="8720" max="8720" width="6.75" style="1132" customWidth="1"/>
    <col min="8721" max="8960" width="9" style="1132"/>
    <col min="8961" max="8961" width="12.5" style="1132" customWidth="1"/>
    <col min="8962" max="8963" width="6.75" style="1132" bestFit="1" customWidth="1"/>
    <col min="8964" max="8964" width="6.75" style="1132" customWidth="1"/>
    <col min="8965" max="8965" width="12.5" style="1132" customWidth="1"/>
    <col min="8966" max="8967" width="6.75" style="1132" bestFit="1" customWidth="1"/>
    <col min="8968" max="8968" width="6.75" style="1132" customWidth="1"/>
    <col min="8969" max="8969" width="12.5" style="1132" customWidth="1"/>
    <col min="8970" max="8971" width="6.75" style="1132" bestFit="1" customWidth="1"/>
    <col min="8972" max="8972" width="6.75" style="1132" customWidth="1"/>
    <col min="8973" max="8973" width="12.5" style="1132" customWidth="1"/>
    <col min="8974" max="8975" width="6.75" style="1132" bestFit="1" customWidth="1"/>
    <col min="8976" max="8976" width="6.75" style="1132" customWidth="1"/>
    <col min="8977" max="9216" width="9" style="1132"/>
    <col min="9217" max="9217" width="12.5" style="1132" customWidth="1"/>
    <col min="9218" max="9219" width="6.75" style="1132" bestFit="1" customWidth="1"/>
    <col min="9220" max="9220" width="6.75" style="1132" customWidth="1"/>
    <col min="9221" max="9221" width="12.5" style="1132" customWidth="1"/>
    <col min="9222" max="9223" width="6.75" style="1132" bestFit="1" customWidth="1"/>
    <col min="9224" max="9224" width="6.75" style="1132" customWidth="1"/>
    <col min="9225" max="9225" width="12.5" style="1132" customWidth="1"/>
    <col min="9226" max="9227" width="6.75" style="1132" bestFit="1" customWidth="1"/>
    <col min="9228" max="9228" width="6.75" style="1132" customWidth="1"/>
    <col min="9229" max="9229" width="12.5" style="1132" customWidth="1"/>
    <col min="9230" max="9231" width="6.75" style="1132" bestFit="1" customWidth="1"/>
    <col min="9232" max="9232" width="6.75" style="1132" customWidth="1"/>
    <col min="9233" max="9472" width="9" style="1132"/>
    <col min="9473" max="9473" width="12.5" style="1132" customWidth="1"/>
    <col min="9474" max="9475" width="6.75" style="1132" bestFit="1" customWidth="1"/>
    <col min="9476" max="9476" width="6.75" style="1132" customWidth="1"/>
    <col min="9477" max="9477" width="12.5" style="1132" customWidth="1"/>
    <col min="9478" max="9479" width="6.75" style="1132" bestFit="1" customWidth="1"/>
    <col min="9480" max="9480" width="6.75" style="1132" customWidth="1"/>
    <col min="9481" max="9481" width="12.5" style="1132" customWidth="1"/>
    <col min="9482" max="9483" width="6.75" style="1132" bestFit="1" customWidth="1"/>
    <col min="9484" max="9484" width="6.75" style="1132" customWidth="1"/>
    <col min="9485" max="9485" width="12.5" style="1132" customWidth="1"/>
    <col min="9486" max="9487" width="6.75" style="1132" bestFit="1" customWidth="1"/>
    <col min="9488" max="9488" width="6.75" style="1132" customWidth="1"/>
    <col min="9489" max="9728" width="9" style="1132"/>
    <col min="9729" max="9729" width="12.5" style="1132" customWidth="1"/>
    <col min="9730" max="9731" width="6.75" style="1132" bestFit="1" customWidth="1"/>
    <col min="9732" max="9732" width="6.75" style="1132" customWidth="1"/>
    <col min="9733" max="9733" width="12.5" style="1132" customWidth="1"/>
    <col min="9734" max="9735" width="6.75" style="1132" bestFit="1" customWidth="1"/>
    <col min="9736" max="9736" width="6.75" style="1132" customWidth="1"/>
    <col min="9737" max="9737" width="12.5" style="1132" customWidth="1"/>
    <col min="9738" max="9739" width="6.75" style="1132" bestFit="1" customWidth="1"/>
    <col min="9740" max="9740" width="6.75" style="1132" customWidth="1"/>
    <col min="9741" max="9741" width="12.5" style="1132" customWidth="1"/>
    <col min="9742" max="9743" width="6.75" style="1132" bestFit="1" customWidth="1"/>
    <col min="9744" max="9744" width="6.75" style="1132" customWidth="1"/>
    <col min="9745" max="9984" width="9" style="1132"/>
    <col min="9985" max="9985" width="12.5" style="1132" customWidth="1"/>
    <col min="9986" max="9987" width="6.75" style="1132" bestFit="1" customWidth="1"/>
    <col min="9988" max="9988" width="6.75" style="1132" customWidth="1"/>
    <col min="9989" max="9989" width="12.5" style="1132" customWidth="1"/>
    <col min="9990" max="9991" width="6.75" style="1132" bestFit="1" customWidth="1"/>
    <col min="9992" max="9992" width="6.75" style="1132" customWidth="1"/>
    <col min="9993" max="9993" width="12.5" style="1132" customWidth="1"/>
    <col min="9994" max="9995" width="6.75" style="1132" bestFit="1" customWidth="1"/>
    <col min="9996" max="9996" width="6.75" style="1132" customWidth="1"/>
    <col min="9997" max="9997" width="12.5" style="1132" customWidth="1"/>
    <col min="9998" max="9999" width="6.75" style="1132" bestFit="1" customWidth="1"/>
    <col min="10000" max="10000" width="6.75" style="1132" customWidth="1"/>
    <col min="10001" max="10240" width="9" style="1132"/>
    <col min="10241" max="10241" width="12.5" style="1132" customWidth="1"/>
    <col min="10242" max="10243" width="6.75" style="1132" bestFit="1" customWidth="1"/>
    <col min="10244" max="10244" width="6.75" style="1132" customWidth="1"/>
    <col min="10245" max="10245" width="12.5" style="1132" customWidth="1"/>
    <col min="10246" max="10247" width="6.75" style="1132" bestFit="1" customWidth="1"/>
    <col min="10248" max="10248" width="6.75" style="1132" customWidth="1"/>
    <col min="10249" max="10249" width="12.5" style="1132" customWidth="1"/>
    <col min="10250" max="10251" width="6.75" style="1132" bestFit="1" customWidth="1"/>
    <col min="10252" max="10252" width="6.75" style="1132" customWidth="1"/>
    <col min="10253" max="10253" width="12.5" style="1132" customWidth="1"/>
    <col min="10254" max="10255" width="6.75" style="1132" bestFit="1" customWidth="1"/>
    <col min="10256" max="10256" width="6.75" style="1132" customWidth="1"/>
    <col min="10257" max="10496" width="9" style="1132"/>
    <col min="10497" max="10497" width="12.5" style="1132" customWidth="1"/>
    <col min="10498" max="10499" width="6.75" style="1132" bestFit="1" customWidth="1"/>
    <col min="10500" max="10500" width="6.75" style="1132" customWidth="1"/>
    <col min="10501" max="10501" width="12.5" style="1132" customWidth="1"/>
    <col min="10502" max="10503" width="6.75" style="1132" bestFit="1" customWidth="1"/>
    <col min="10504" max="10504" width="6.75" style="1132" customWidth="1"/>
    <col min="10505" max="10505" width="12.5" style="1132" customWidth="1"/>
    <col min="10506" max="10507" width="6.75" style="1132" bestFit="1" customWidth="1"/>
    <col min="10508" max="10508" width="6.75" style="1132" customWidth="1"/>
    <col min="10509" max="10509" width="12.5" style="1132" customWidth="1"/>
    <col min="10510" max="10511" width="6.75" style="1132" bestFit="1" customWidth="1"/>
    <col min="10512" max="10512" width="6.75" style="1132" customWidth="1"/>
    <col min="10513" max="10752" width="9" style="1132"/>
    <col min="10753" max="10753" width="12.5" style="1132" customWidth="1"/>
    <col min="10754" max="10755" width="6.75" style="1132" bestFit="1" customWidth="1"/>
    <col min="10756" max="10756" width="6.75" style="1132" customWidth="1"/>
    <col min="10757" max="10757" width="12.5" style="1132" customWidth="1"/>
    <col min="10758" max="10759" width="6.75" style="1132" bestFit="1" customWidth="1"/>
    <col min="10760" max="10760" width="6.75" style="1132" customWidth="1"/>
    <col min="10761" max="10761" width="12.5" style="1132" customWidth="1"/>
    <col min="10762" max="10763" width="6.75" style="1132" bestFit="1" customWidth="1"/>
    <col min="10764" max="10764" width="6.75" style="1132" customWidth="1"/>
    <col min="10765" max="10765" width="12.5" style="1132" customWidth="1"/>
    <col min="10766" max="10767" width="6.75" style="1132" bestFit="1" customWidth="1"/>
    <col min="10768" max="10768" width="6.75" style="1132" customWidth="1"/>
    <col min="10769" max="11008" width="9" style="1132"/>
    <col min="11009" max="11009" width="12.5" style="1132" customWidth="1"/>
    <col min="11010" max="11011" width="6.75" style="1132" bestFit="1" customWidth="1"/>
    <col min="11012" max="11012" width="6.75" style="1132" customWidth="1"/>
    <col min="11013" max="11013" width="12.5" style="1132" customWidth="1"/>
    <col min="11014" max="11015" width="6.75" style="1132" bestFit="1" customWidth="1"/>
    <col min="11016" max="11016" width="6.75" style="1132" customWidth="1"/>
    <col min="11017" max="11017" width="12.5" style="1132" customWidth="1"/>
    <col min="11018" max="11019" width="6.75" style="1132" bestFit="1" customWidth="1"/>
    <col min="11020" max="11020" width="6.75" style="1132" customWidth="1"/>
    <col min="11021" max="11021" width="12.5" style="1132" customWidth="1"/>
    <col min="11022" max="11023" width="6.75" style="1132" bestFit="1" customWidth="1"/>
    <col min="11024" max="11024" width="6.75" style="1132" customWidth="1"/>
    <col min="11025" max="11264" width="9" style="1132"/>
    <col min="11265" max="11265" width="12.5" style="1132" customWidth="1"/>
    <col min="11266" max="11267" width="6.75" style="1132" bestFit="1" customWidth="1"/>
    <col min="11268" max="11268" width="6.75" style="1132" customWidth="1"/>
    <col min="11269" max="11269" width="12.5" style="1132" customWidth="1"/>
    <col min="11270" max="11271" width="6.75" style="1132" bestFit="1" customWidth="1"/>
    <col min="11272" max="11272" width="6.75" style="1132" customWidth="1"/>
    <col min="11273" max="11273" width="12.5" style="1132" customWidth="1"/>
    <col min="11274" max="11275" width="6.75" style="1132" bestFit="1" customWidth="1"/>
    <col min="11276" max="11276" width="6.75" style="1132" customWidth="1"/>
    <col min="11277" max="11277" width="12.5" style="1132" customWidth="1"/>
    <col min="11278" max="11279" width="6.75" style="1132" bestFit="1" customWidth="1"/>
    <col min="11280" max="11280" width="6.75" style="1132" customWidth="1"/>
    <col min="11281" max="11520" width="9" style="1132"/>
    <col min="11521" max="11521" width="12.5" style="1132" customWidth="1"/>
    <col min="11522" max="11523" width="6.75" style="1132" bestFit="1" customWidth="1"/>
    <col min="11524" max="11524" width="6.75" style="1132" customWidth="1"/>
    <col min="11525" max="11525" width="12.5" style="1132" customWidth="1"/>
    <col min="11526" max="11527" width="6.75" style="1132" bestFit="1" customWidth="1"/>
    <col min="11528" max="11528" width="6.75" style="1132" customWidth="1"/>
    <col min="11529" max="11529" width="12.5" style="1132" customWidth="1"/>
    <col min="11530" max="11531" width="6.75" style="1132" bestFit="1" customWidth="1"/>
    <col min="11532" max="11532" width="6.75" style="1132" customWidth="1"/>
    <col min="11533" max="11533" width="12.5" style="1132" customWidth="1"/>
    <col min="11534" max="11535" width="6.75" style="1132" bestFit="1" customWidth="1"/>
    <col min="11536" max="11536" width="6.75" style="1132" customWidth="1"/>
    <col min="11537" max="11776" width="9" style="1132"/>
    <col min="11777" max="11777" width="12.5" style="1132" customWidth="1"/>
    <col min="11778" max="11779" width="6.75" style="1132" bestFit="1" customWidth="1"/>
    <col min="11780" max="11780" width="6.75" style="1132" customWidth="1"/>
    <col min="11781" max="11781" width="12.5" style="1132" customWidth="1"/>
    <col min="11782" max="11783" width="6.75" style="1132" bestFit="1" customWidth="1"/>
    <col min="11784" max="11784" width="6.75" style="1132" customWidth="1"/>
    <col min="11785" max="11785" width="12.5" style="1132" customWidth="1"/>
    <col min="11786" max="11787" width="6.75" style="1132" bestFit="1" customWidth="1"/>
    <col min="11788" max="11788" width="6.75" style="1132" customWidth="1"/>
    <col min="11789" max="11789" width="12.5" style="1132" customWidth="1"/>
    <col min="11790" max="11791" width="6.75" style="1132" bestFit="1" customWidth="1"/>
    <col min="11792" max="11792" width="6.75" style="1132" customWidth="1"/>
    <col min="11793" max="12032" width="9" style="1132"/>
    <col min="12033" max="12033" width="12.5" style="1132" customWidth="1"/>
    <col min="12034" max="12035" width="6.75" style="1132" bestFit="1" customWidth="1"/>
    <col min="12036" max="12036" width="6.75" style="1132" customWidth="1"/>
    <col min="12037" max="12037" width="12.5" style="1132" customWidth="1"/>
    <col min="12038" max="12039" width="6.75" style="1132" bestFit="1" customWidth="1"/>
    <col min="12040" max="12040" width="6.75" style="1132" customWidth="1"/>
    <col min="12041" max="12041" width="12.5" style="1132" customWidth="1"/>
    <col min="12042" max="12043" width="6.75" style="1132" bestFit="1" customWidth="1"/>
    <col min="12044" max="12044" width="6.75" style="1132" customWidth="1"/>
    <col min="12045" max="12045" width="12.5" style="1132" customWidth="1"/>
    <col min="12046" max="12047" width="6.75" style="1132" bestFit="1" customWidth="1"/>
    <col min="12048" max="12048" width="6.75" style="1132" customWidth="1"/>
    <col min="12049" max="12288" width="9" style="1132"/>
    <col min="12289" max="12289" width="12.5" style="1132" customWidth="1"/>
    <col min="12290" max="12291" width="6.75" style="1132" bestFit="1" customWidth="1"/>
    <col min="12292" max="12292" width="6.75" style="1132" customWidth="1"/>
    <col min="12293" max="12293" width="12.5" style="1132" customWidth="1"/>
    <col min="12294" max="12295" width="6.75" style="1132" bestFit="1" customWidth="1"/>
    <col min="12296" max="12296" width="6.75" style="1132" customWidth="1"/>
    <col min="12297" max="12297" width="12.5" style="1132" customWidth="1"/>
    <col min="12298" max="12299" width="6.75" style="1132" bestFit="1" customWidth="1"/>
    <col min="12300" max="12300" width="6.75" style="1132" customWidth="1"/>
    <col min="12301" max="12301" width="12.5" style="1132" customWidth="1"/>
    <col min="12302" max="12303" width="6.75" style="1132" bestFit="1" customWidth="1"/>
    <col min="12304" max="12304" width="6.75" style="1132" customWidth="1"/>
    <col min="12305" max="12544" width="9" style="1132"/>
    <col min="12545" max="12545" width="12.5" style="1132" customWidth="1"/>
    <col min="12546" max="12547" width="6.75" style="1132" bestFit="1" customWidth="1"/>
    <col min="12548" max="12548" width="6.75" style="1132" customWidth="1"/>
    <col min="12549" max="12549" width="12.5" style="1132" customWidth="1"/>
    <col min="12550" max="12551" width="6.75" style="1132" bestFit="1" customWidth="1"/>
    <col min="12552" max="12552" width="6.75" style="1132" customWidth="1"/>
    <col min="12553" max="12553" width="12.5" style="1132" customWidth="1"/>
    <col min="12554" max="12555" width="6.75" style="1132" bestFit="1" customWidth="1"/>
    <col min="12556" max="12556" width="6.75" style="1132" customWidth="1"/>
    <col min="12557" max="12557" width="12.5" style="1132" customWidth="1"/>
    <col min="12558" max="12559" width="6.75" style="1132" bestFit="1" customWidth="1"/>
    <col min="12560" max="12560" width="6.75" style="1132" customWidth="1"/>
    <col min="12561" max="12800" width="9" style="1132"/>
    <col min="12801" max="12801" width="12.5" style="1132" customWidth="1"/>
    <col min="12802" max="12803" width="6.75" style="1132" bestFit="1" customWidth="1"/>
    <col min="12804" max="12804" width="6.75" style="1132" customWidth="1"/>
    <col min="12805" max="12805" width="12.5" style="1132" customWidth="1"/>
    <col min="12806" max="12807" width="6.75" style="1132" bestFit="1" customWidth="1"/>
    <col min="12808" max="12808" width="6.75" style="1132" customWidth="1"/>
    <col min="12809" max="12809" width="12.5" style="1132" customWidth="1"/>
    <col min="12810" max="12811" width="6.75" style="1132" bestFit="1" customWidth="1"/>
    <col min="12812" max="12812" width="6.75" style="1132" customWidth="1"/>
    <col min="12813" max="12813" width="12.5" style="1132" customWidth="1"/>
    <col min="12814" max="12815" width="6.75" style="1132" bestFit="1" customWidth="1"/>
    <col min="12816" max="12816" width="6.75" style="1132" customWidth="1"/>
    <col min="12817" max="13056" width="9" style="1132"/>
    <col min="13057" max="13057" width="12.5" style="1132" customWidth="1"/>
    <col min="13058" max="13059" width="6.75" style="1132" bestFit="1" customWidth="1"/>
    <col min="13060" max="13060" width="6.75" style="1132" customWidth="1"/>
    <col min="13061" max="13061" width="12.5" style="1132" customWidth="1"/>
    <col min="13062" max="13063" width="6.75" style="1132" bestFit="1" customWidth="1"/>
    <col min="13064" max="13064" width="6.75" style="1132" customWidth="1"/>
    <col min="13065" max="13065" width="12.5" style="1132" customWidth="1"/>
    <col min="13066" max="13067" width="6.75" style="1132" bestFit="1" customWidth="1"/>
    <col min="13068" max="13068" width="6.75" style="1132" customWidth="1"/>
    <col min="13069" max="13069" width="12.5" style="1132" customWidth="1"/>
    <col min="13070" max="13071" width="6.75" style="1132" bestFit="1" customWidth="1"/>
    <col min="13072" max="13072" width="6.75" style="1132" customWidth="1"/>
    <col min="13073" max="13312" width="9" style="1132"/>
    <col min="13313" max="13313" width="12.5" style="1132" customWidth="1"/>
    <col min="13314" max="13315" width="6.75" style="1132" bestFit="1" customWidth="1"/>
    <col min="13316" max="13316" width="6.75" style="1132" customWidth="1"/>
    <col min="13317" max="13317" width="12.5" style="1132" customWidth="1"/>
    <col min="13318" max="13319" width="6.75" style="1132" bestFit="1" customWidth="1"/>
    <col min="13320" max="13320" width="6.75" style="1132" customWidth="1"/>
    <col min="13321" max="13321" width="12.5" style="1132" customWidth="1"/>
    <col min="13322" max="13323" width="6.75" style="1132" bestFit="1" customWidth="1"/>
    <col min="13324" max="13324" width="6.75" style="1132" customWidth="1"/>
    <col min="13325" max="13325" width="12.5" style="1132" customWidth="1"/>
    <col min="13326" max="13327" width="6.75" style="1132" bestFit="1" customWidth="1"/>
    <col min="13328" max="13328" width="6.75" style="1132" customWidth="1"/>
    <col min="13329" max="13568" width="9" style="1132"/>
    <col min="13569" max="13569" width="12.5" style="1132" customWidth="1"/>
    <col min="13570" max="13571" width="6.75" style="1132" bestFit="1" customWidth="1"/>
    <col min="13572" max="13572" width="6.75" style="1132" customWidth="1"/>
    <col min="13573" max="13573" width="12.5" style="1132" customWidth="1"/>
    <col min="13574" max="13575" width="6.75" style="1132" bestFit="1" customWidth="1"/>
    <col min="13576" max="13576" width="6.75" style="1132" customWidth="1"/>
    <col min="13577" max="13577" width="12.5" style="1132" customWidth="1"/>
    <col min="13578" max="13579" width="6.75" style="1132" bestFit="1" customWidth="1"/>
    <col min="13580" max="13580" width="6.75" style="1132" customWidth="1"/>
    <col min="13581" max="13581" width="12.5" style="1132" customWidth="1"/>
    <col min="13582" max="13583" width="6.75" style="1132" bestFit="1" customWidth="1"/>
    <col min="13584" max="13584" width="6.75" style="1132" customWidth="1"/>
    <col min="13585" max="13824" width="9" style="1132"/>
    <col min="13825" max="13825" width="12.5" style="1132" customWidth="1"/>
    <col min="13826" max="13827" width="6.75" style="1132" bestFit="1" customWidth="1"/>
    <col min="13828" max="13828" width="6.75" style="1132" customWidth="1"/>
    <col min="13829" max="13829" width="12.5" style="1132" customWidth="1"/>
    <col min="13830" max="13831" width="6.75" style="1132" bestFit="1" customWidth="1"/>
    <col min="13832" max="13832" width="6.75" style="1132" customWidth="1"/>
    <col min="13833" max="13833" width="12.5" style="1132" customWidth="1"/>
    <col min="13834" max="13835" width="6.75" style="1132" bestFit="1" customWidth="1"/>
    <col min="13836" max="13836" width="6.75" style="1132" customWidth="1"/>
    <col min="13837" max="13837" width="12.5" style="1132" customWidth="1"/>
    <col min="13838" max="13839" width="6.75" style="1132" bestFit="1" customWidth="1"/>
    <col min="13840" max="13840" width="6.75" style="1132" customWidth="1"/>
    <col min="13841" max="14080" width="9" style="1132"/>
    <col min="14081" max="14081" width="12.5" style="1132" customWidth="1"/>
    <col min="14082" max="14083" width="6.75" style="1132" bestFit="1" customWidth="1"/>
    <col min="14084" max="14084" width="6.75" style="1132" customWidth="1"/>
    <col min="14085" max="14085" width="12.5" style="1132" customWidth="1"/>
    <col min="14086" max="14087" width="6.75" style="1132" bestFit="1" customWidth="1"/>
    <col min="14088" max="14088" width="6.75" style="1132" customWidth="1"/>
    <col min="14089" max="14089" width="12.5" style="1132" customWidth="1"/>
    <col min="14090" max="14091" width="6.75" style="1132" bestFit="1" customWidth="1"/>
    <col min="14092" max="14092" width="6.75" style="1132" customWidth="1"/>
    <col min="14093" max="14093" width="12.5" style="1132" customWidth="1"/>
    <col min="14094" max="14095" width="6.75" style="1132" bestFit="1" customWidth="1"/>
    <col min="14096" max="14096" width="6.75" style="1132" customWidth="1"/>
    <col min="14097" max="14336" width="9" style="1132"/>
    <col min="14337" max="14337" width="12.5" style="1132" customWidth="1"/>
    <col min="14338" max="14339" width="6.75" style="1132" bestFit="1" customWidth="1"/>
    <col min="14340" max="14340" width="6.75" style="1132" customWidth="1"/>
    <col min="14341" max="14341" width="12.5" style="1132" customWidth="1"/>
    <col min="14342" max="14343" width="6.75" style="1132" bestFit="1" customWidth="1"/>
    <col min="14344" max="14344" width="6.75" style="1132" customWidth="1"/>
    <col min="14345" max="14345" width="12.5" style="1132" customWidth="1"/>
    <col min="14346" max="14347" width="6.75" style="1132" bestFit="1" customWidth="1"/>
    <col min="14348" max="14348" width="6.75" style="1132" customWidth="1"/>
    <col min="14349" max="14349" width="12.5" style="1132" customWidth="1"/>
    <col min="14350" max="14351" width="6.75" style="1132" bestFit="1" customWidth="1"/>
    <col min="14352" max="14352" width="6.75" style="1132" customWidth="1"/>
    <col min="14353" max="14592" width="9" style="1132"/>
    <col min="14593" max="14593" width="12.5" style="1132" customWidth="1"/>
    <col min="14594" max="14595" width="6.75" style="1132" bestFit="1" customWidth="1"/>
    <col min="14596" max="14596" width="6.75" style="1132" customWidth="1"/>
    <col min="14597" max="14597" width="12.5" style="1132" customWidth="1"/>
    <col min="14598" max="14599" width="6.75" style="1132" bestFit="1" customWidth="1"/>
    <col min="14600" max="14600" width="6.75" style="1132" customWidth="1"/>
    <col min="14601" max="14601" width="12.5" style="1132" customWidth="1"/>
    <col min="14602" max="14603" width="6.75" style="1132" bestFit="1" customWidth="1"/>
    <col min="14604" max="14604" width="6.75" style="1132" customWidth="1"/>
    <col min="14605" max="14605" width="12.5" style="1132" customWidth="1"/>
    <col min="14606" max="14607" width="6.75" style="1132" bestFit="1" customWidth="1"/>
    <col min="14608" max="14608" width="6.75" style="1132" customWidth="1"/>
    <col min="14609" max="14848" width="9" style="1132"/>
    <col min="14849" max="14849" width="12.5" style="1132" customWidth="1"/>
    <col min="14850" max="14851" width="6.75" style="1132" bestFit="1" customWidth="1"/>
    <col min="14852" max="14852" width="6.75" style="1132" customWidth="1"/>
    <col min="14853" max="14853" width="12.5" style="1132" customWidth="1"/>
    <col min="14854" max="14855" width="6.75" style="1132" bestFit="1" customWidth="1"/>
    <col min="14856" max="14856" width="6.75" style="1132" customWidth="1"/>
    <col min="14857" max="14857" width="12.5" style="1132" customWidth="1"/>
    <col min="14858" max="14859" width="6.75" style="1132" bestFit="1" customWidth="1"/>
    <col min="14860" max="14860" width="6.75" style="1132" customWidth="1"/>
    <col min="14861" max="14861" width="12.5" style="1132" customWidth="1"/>
    <col min="14862" max="14863" width="6.75" style="1132" bestFit="1" customWidth="1"/>
    <col min="14864" max="14864" width="6.75" style="1132" customWidth="1"/>
    <col min="14865" max="15104" width="9" style="1132"/>
    <col min="15105" max="15105" width="12.5" style="1132" customWidth="1"/>
    <col min="15106" max="15107" width="6.75" style="1132" bestFit="1" customWidth="1"/>
    <col min="15108" max="15108" width="6.75" style="1132" customWidth="1"/>
    <col min="15109" max="15109" width="12.5" style="1132" customWidth="1"/>
    <col min="15110" max="15111" width="6.75" style="1132" bestFit="1" customWidth="1"/>
    <col min="15112" max="15112" width="6.75" style="1132" customWidth="1"/>
    <col min="15113" max="15113" width="12.5" style="1132" customWidth="1"/>
    <col min="15114" max="15115" width="6.75" style="1132" bestFit="1" customWidth="1"/>
    <col min="15116" max="15116" width="6.75" style="1132" customWidth="1"/>
    <col min="15117" max="15117" width="12.5" style="1132" customWidth="1"/>
    <col min="15118" max="15119" width="6.75" style="1132" bestFit="1" customWidth="1"/>
    <col min="15120" max="15120" width="6.75" style="1132" customWidth="1"/>
    <col min="15121" max="15360" width="9" style="1132"/>
    <col min="15361" max="15361" width="12.5" style="1132" customWidth="1"/>
    <col min="15362" max="15363" width="6.75" style="1132" bestFit="1" customWidth="1"/>
    <col min="15364" max="15364" width="6.75" style="1132" customWidth="1"/>
    <col min="15365" max="15365" width="12.5" style="1132" customWidth="1"/>
    <col min="15366" max="15367" width="6.75" style="1132" bestFit="1" customWidth="1"/>
    <col min="15368" max="15368" width="6.75" style="1132" customWidth="1"/>
    <col min="15369" max="15369" width="12.5" style="1132" customWidth="1"/>
    <col min="15370" max="15371" width="6.75" style="1132" bestFit="1" customWidth="1"/>
    <col min="15372" max="15372" width="6.75" style="1132" customWidth="1"/>
    <col min="15373" max="15373" width="12.5" style="1132" customWidth="1"/>
    <col min="15374" max="15375" width="6.75" style="1132" bestFit="1" customWidth="1"/>
    <col min="15376" max="15376" width="6.75" style="1132" customWidth="1"/>
    <col min="15377" max="15616" width="9" style="1132"/>
    <col min="15617" max="15617" width="12.5" style="1132" customWidth="1"/>
    <col min="15618" max="15619" width="6.75" style="1132" bestFit="1" customWidth="1"/>
    <col min="15620" max="15620" width="6.75" style="1132" customWidth="1"/>
    <col min="15621" max="15621" width="12.5" style="1132" customWidth="1"/>
    <col min="15622" max="15623" width="6.75" style="1132" bestFit="1" customWidth="1"/>
    <col min="15624" max="15624" width="6.75" style="1132" customWidth="1"/>
    <col min="15625" max="15625" width="12.5" style="1132" customWidth="1"/>
    <col min="15626" max="15627" width="6.75" style="1132" bestFit="1" customWidth="1"/>
    <col min="15628" max="15628" width="6.75" style="1132" customWidth="1"/>
    <col min="15629" max="15629" width="12.5" style="1132" customWidth="1"/>
    <col min="15630" max="15631" width="6.75" style="1132" bestFit="1" customWidth="1"/>
    <col min="15632" max="15632" width="6.75" style="1132" customWidth="1"/>
    <col min="15633" max="15872" width="9" style="1132"/>
    <col min="15873" max="15873" width="12.5" style="1132" customWidth="1"/>
    <col min="15874" max="15875" width="6.75" style="1132" bestFit="1" customWidth="1"/>
    <col min="15876" max="15876" width="6.75" style="1132" customWidth="1"/>
    <col min="15877" max="15877" width="12.5" style="1132" customWidth="1"/>
    <col min="15878" max="15879" width="6.75" style="1132" bestFit="1" customWidth="1"/>
    <col min="15880" max="15880" width="6.75" style="1132" customWidth="1"/>
    <col min="15881" max="15881" width="12.5" style="1132" customWidth="1"/>
    <col min="15882" max="15883" width="6.75" style="1132" bestFit="1" customWidth="1"/>
    <col min="15884" max="15884" width="6.75" style="1132" customWidth="1"/>
    <col min="15885" max="15885" width="12.5" style="1132" customWidth="1"/>
    <col min="15886" max="15887" width="6.75" style="1132" bestFit="1" customWidth="1"/>
    <col min="15888" max="15888" width="6.75" style="1132" customWidth="1"/>
    <col min="15889" max="16128" width="9" style="1132"/>
    <col min="16129" max="16129" width="12.5" style="1132" customWidth="1"/>
    <col min="16130" max="16131" width="6.75" style="1132" bestFit="1" customWidth="1"/>
    <col min="16132" max="16132" width="6.75" style="1132" customWidth="1"/>
    <col min="16133" max="16133" width="12.5" style="1132" customWidth="1"/>
    <col min="16134" max="16135" width="6.75" style="1132" bestFit="1" customWidth="1"/>
    <col min="16136" max="16136" width="6.75" style="1132" customWidth="1"/>
    <col min="16137" max="16137" width="12.5" style="1132" customWidth="1"/>
    <col min="16138" max="16139" width="6.75" style="1132" bestFit="1" customWidth="1"/>
    <col min="16140" max="16140" width="6.75" style="1132" customWidth="1"/>
    <col min="16141" max="16141" width="12.5" style="1132" customWidth="1"/>
    <col min="16142" max="16143" width="6.75" style="1132" bestFit="1" customWidth="1"/>
    <col min="16144" max="16144" width="6.75" style="1132" customWidth="1"/>
    <col min="16145" max="16384" width="9" style="1132"/>
  </cols>
  <sheetData>
    <row r="1" spans="1:16">
      <c r="A1" s="168" t="s">
        <v>1995</v>
      </c>
    </row>
    <row r="2" spans="1:16" ht="17.25">
      <c r="A2" s="2813" t="s">
        <v>1736</v>
      </c>
      <c r="B2" s="2813"/>
      <c r="C2" s="2813"/>
      <c r="D2" s="2813"/>
      <c r="E2" s="2813"/>
      <c r="F2" s="2813"/>
      <c r="G2" s="2813"/>
      <c r="H2" s="2813"/>
      <c r="I2" s="2813"/>
      <c r="J2" s="2813"/>
      <c r="K2" s="2813"/>
      <c r="L2" s="2813"/>
      <c r="M2" s="2813"/>
      <c r="N2" s="2813"/>
      <c r="O2" s="2813"/>
      <c r="P2" s="2813"/>
    </row>
    <row r="4" spans="1:16">
      <c r="B4" s="1133" t="s">
        <v>1705</v>
      </c>
      <c r="C4" s="2814"/>
      <c r="D4" s="2814"/>
      <c r="E4" s="2814"/>
      <c r="F4" s="2814"/>
    </row>
    <row r="5" spans="1:16">
      <c r="B5" s="1134"/>
      <c r="C5" s="1135"/>
      <c r="D5" s="1135"/>
      <c r="E5" s="1135"/>
      <c r="F5" s="1136"/>
    </row>
    <row r="6" spans="1:16">
      <c r="B6" s="1133" t="s">
        <v>1706</v>
      </c>
      <c r="C6" s="2814"/>
      <c r="D6" s="2814"/>
      <c r="E6" s="2814"/>
      <c r="F6" s="2814"/>
      <c r="L6" s="1133" t="s">
        <v>1707</v>
      </c>
      <c r="M6" s="2814"/>
      <c r="N6" s="2814"/>
      <c r="O6" s="2814"/>
      <c r="P6" s="1133"/>
    </row>
    <row r="7" spans="1:16" ht="14.25" thickBot="1"/>
    <row r="8" spans="1:16">
      <c r="A8" s="2815"/>
      <c r="B8" s="2818"/>
      <c r="C8" s="2819"/>
      <c r="D8" s="2819"/>
      <c r="E8" s="2819"/>
      <c r="F8" s="2819"/>
      <c r="G8" s="2819"/>
      <c r="H8" s="2819"/>
      <c r="I8" s="2819"/>
      <c r="J8" s="2819"/>
      <c r="K8" s="2819"/>
      <c r="L8" s="2820"/>
      <c r="M8" s="2827" t="s">
        <v>1708</v>
      </c>
      <c r="N8" s="2828"/>
      <c r="O8" s="2828"/>
      <c r="P8" s="2829"/>
    </row>
    <row r="9" spans="1:16">
      <c r="A9" s="2816"/>
      <c r="B9" s="2821"/>
      <c r="C9" s="2822"/>
      <c r="D9" s="2822"/>
      <c r="E9" s="2822"/>
      <c r="F9" s="2822"/>
      <c r="G9" s="2822"/>
      <c r="H9" s="2822"/>
      <c r="I9" s="2822"/>
      <c r="J9" s="2822"/>
      <c r="K9" s="2822"/>
      <c r="L9" s="2823"/>
      <c r="M9" s="2830"/>
      <c r="N9" s="2831"/>
      <c r="O9" s="2831"/>
      <c r="P9" s="2832"/>
    </row>
    <row r="10" spans="1:16">
      <c r="A10" s="2816"/>
      <c r="B10" s="2821"/>
      <c r="C10" s="2822"/>
      <c r="D10" s="2822"/>
      <c r="E10" s="2822"/>
      <c r="F10" s="2822"/>
      <c r="G10" s="2822"/>
      <c r="H10" s="2822"/>
      <c r="I10" s="2822"/>
      <c r="J10" s="2822"/>
      <c r="K10" s="2822"/>
      <c r="L10" s="2823"/>
      <c r="M10" s="1137"/>
      <c r="N10" s="1138"/>
      <c r="O10" s="1138"/>
      <c r="P10" s="1139"/>
    </row>
    <row r="11" spans="1:16">
      <c r="A11" s="2816"/>
      <c r="B11" s="2821"/>
      <c r="C11" s="2822"/>
      <c r="D11" s="2822"/>
      <c r="E11" s="2822"/>
      <c r="F11" s="2822"/>
      <c r="G11" s="2822"/>
      <c r="H11" s="2822"/>
      <c r="I11" s="2822"/>
      <c r="J11" s="2822"/>
      <c r="K11" s="2822"/>
      <c r="L11" s="2823"/>
      <c r="M11" s="1140"/>
      <c r="N11" s="1141"/>
      <c r="O11" s="1141"/>
      <c r="P11" s="1142"/>
    </row>
    <row r="12" spans="1:16" ht="27" customHeight="1" thickBot="1">
      <c r="A12" s="2817"/>
      <c r="B12" s="2824"/>
      <c r="C12" s="2825"/>
      <c r="D12" s="2825"/>
      <c r="E12" s="2825"/>
      <c r="F12" s="2825"/>
      <c r="G12" s="2825"/>
      <c r="H12" s="2825"/>
      <c r="I12" s="2825"/>
      <c r="J12" s="2825"/>
      <c r="K12" s="2825"/>
      <c r="L12" s="2826"/>
      <c r="M12" s="1140"/>
      <c r="N12" s="1141"/>
      <c r="O12" s="1141"/>
      <c r="P12" s="1142"/>
    </row>
    <row r="13" spans="1:16">
      <c r="A13" s="2833"/>
      <c r="B13" s="2836"/>
      <c r="C13" s="2837"/>
      <c r="D13" s="2837"/>
      <c r="E13" s="2837"/>
      <c r="F13" s="2837"/>
      <c r="G13" s="2837"/>
      <c r="H13" s="2837"/>
      <c r="I13" s="2837"/>
      <c r="J13" s="2837"/>
      <c r="K13" s="2837"/>
      <c r="L13" s="2838"/>
      <c r="M13" s="1143"/>
      <c r="N13" s="1144"/>
      <c r="O13" s="1144"/>
      <c r="P13" s="1145"/>
    </row>
    <row r="14" spans="1:16">
      <c r="A14" s="2834"/>
      <c r="B14" s="2839"/>
      <c r="C14" s="2840"/>
      <c r="D14" s="2840"/>
      <c r="E14" s="2840"/>
      <c r="F14" s="2840"/>
      <c r="G14" s="2840"/>
      <c r="H14" s="2840"/>
      <c r="I14" s="2840"/>
      <c r="J14" s="2840"/>
      <c r="K14" s="2840"/>
      <c r="L14" s="2841"/>
      <c r="M14" s="1143"/>
      <c r="N14" s="1144"/>
      <c r="O14" s="1144"/>
      <c r="P14" s="1145"/>
    </row>
    <row r="15" spans="1:16">
      <c r="A15" s="2834"/>
      <c r="B15" s="2839"/>
      <c r="C15" s="2840"/>
      <c r="D15" s="2840"/>
      <c r="E15" s="2840"/>
      <c r="F15" s="2840"/>
      <c r="G15" s="2840"/>
      <c r="H15" s="2840"/>
      <c r="I15" s="2840"/>
      <c r="J15" s="2840"/>
      <c r="K15" s="2840"/>
      <c r="L15" s="2841"/>
      <c r="M15" s="1143"/>
      <c r="N15" s="1144"/>
      <c r="O15" s="1144"/>
      <c r="P15" s="1145"/>
    </row>
    <row r="16" spans="1:16">
      <c r="A16" s="2834"/>
      <c r="B16" s="2839"/>
      <c r="C16" s="2840"/>
      <c r="D16" s="2840"/>
      <c r="E16" s="2840"/>
      <c r="F16" s="2840"/>
      <c r="G16" s="2840"/>
      <c r="H16" s="2840"/>
      <c r="I16" s="2840"/>
      <c r="J16" s="2840"/>
      <c r="K16" s="2840"/>
      <c r="L16" s="2841"/>
      <c r="M16" s="1143"/>
      <c r="N16" s="1144"/>
      <c r="O16" s="1144"/>
      <c r="P16" s="1145"/>
    </row>
    <row r="17" spans="1:16">
      <c r="A17" s="2834"/>
      <c r="B17" s="2839"/>
      <c r="C17" s="2840"/>
      <c r="D17" s="2840"/>
      <c r="E17" s="2840"/>
      <c r="F17" s="2840"/>
      <c r="G17" s="2840"/>
      <c r="H17" s="2840"/>
      <c r="I17" s="2840"/>
      <c r="J17" s="2840"/>
      <c r="K17" s="2840"/>
      <c r="L17" s="2841"/>
      <c r="M17" s="1143"/>
      <c r="N17" s="1144"/>
      <c r="O17" s="1144"/>
      <c r="P17" s="1145"/>
    </row>
    <row r="18" spans="1:16">
      <c r="A18" s="2834"/>
      <c r="B18" s="2839"/>
      <c r="C18" s="2840"/>
      <c r="D18" s="2840"/>
      <c r="E18" s="2840"/>
      <c r="F18" s="2840"/>
      <c r="G18" s="2840"/>
      <c r="H18" s="2840"/>
      <c r="I18" s="2840"/>
      <c r="J18" s="2840"/>
      <c r="K18" s="2840"/>
      <c r="L18" s="2841"/>
      <c r="M18" s="1143"/>
      <c r="N18" s="1144"/>
      <c r="O18" s="1144"/>
      <c r="P18" s="1145"/>
    </row>
    <row r="19" spans="1:16" ht="14.25" thickBot="1">
      <c r="A19" s="2835"/>
      <c r="B19" s="2842"/>
      <c r="C19" s="2843"/>
      <c r="D19" s="2843"/>
      <c r="E19" s="2843"/>
      <c r="F19" s="2843"/>
      <c r="G19" s="2843"/>
      <c r="H19" s="2843"/>
      <c r="I19" s="2843"/>
      <c r="J19" s="2843"/>
      <c r="K19" s="2843"/>
      <c r="L19" s="2844"/>
      <c r="M19" s="1143"/>
      <c r="N19" s="1144"/>
      <c r="O19" s="1144"/>
      <c r="P19" s="1145"/>
    </row>
    <row r="20" spans="1:16" ht="15.75" customHeight="1">
      <c r="A20" s="1147" t="s">
        <v>1709</v>
      </c>
      <c r="B20" s="2847"/>
      <c r="C20" s="2847"/>
      <c r="D20" s="2848"/>
      <c r="E20" s="1147" t="s">
        <v>1709</v>
      </c>
      <c r="F20" s="2847"/>
      <c r="G20" s="2847"/>
      <c r="H20" s="2847"/>
      <c r="I20" s="1148" t="s">
        <v>1709</v>
      </c>
      <c r="J20" s="2847"/>
      <c r="K20" s="2847"/>
      <c r="L20" s="2848"/>
      <c r="M20" s="1149"/>
      <c r="N20" s="2802"/>
      <c r="O20" s="2802"/>
      <c r="P20" s="2803"/>
    </row>
    <row r="21" spans="1:16" ht="15.75" customHeight="1">
      <c r="A21" s="1150" t="s">
        <v>1710</v>
      </c>
      <c r="B21" s="2800"/>
      <c r="C21" s="2800"/>
      <c r="D21" s="2801"/>
      <c r="E21" s="1150" t="s">
        <v>1710</v>
      </c>
      <c r="F21" s="2800"/>
      <c r="G21" s="2800"/>
      <c r="H21" s="2800"/>
      <c r="I21" s="1151" t="s">
        <v>1710</v>
      </c>
      <c r="J21" s="2800"/>
      <c r="K21" s="2800"/>
      <c r="L21" s="2801"/>
      <c r="M21" s="1149"/>
      <c r="N21" s="2802"/>
      <c r="O21" s="2802"/>
      <c r="P21" s="2803"/>
    </row>
    <row r="22" spans="1:16" ht="15.75" customHeight="1">
      <c r="A22" s="1152" t="s">
        <v>1711</v>
      </c>
      <c r="B22" s="1151" t="s">
        <v>1712</v>
      </c>
      <c r="C22" s="1151" t="s">
        <v>1713</v>
      </c>
      <c r="D22" s="1153" t="s">
        <v>1714</v>
      </c>
      <c r="E22" s="1152" t="s">
        <v>1711</v>
      </c>
      <c r="F22" s="1151" t="s">
        <v>1712</v>
      </c>
      <c r="G22" s="1151" t="s">
        <v>1713</v>
      </c>
      <c r="H22" s="1151" t="s">
        <v>1714</v>
      </c>
      <c r="I22" s="1154" t="s">
        <v>1711</v>
      </c>
      <c r="J22" s="1151" t="s">
        <v>1712</v>
      </c>
      <c r="K22" s="1151" t="s">
        <v>1713</v>
      </c>
      <c r="L22" s="1153" t="s">
        <v>1714</v>
      </c>
      <c r="M22" s="1155"/>
      <c r="N22" s="1134"/>
      <c r="O22" s="1134"/>
      <c r="P22" s="1156"/>
    </row>
    <row r="23" spans="1:16">
      <c r="A23" s="1150"/>
      <c r="B23" s="1157"/>
      <c r="C23" s="1157"/>
      <c r="D23" s="1158"/>
      <c r="E23" s="1150"/>
      <c r="F23" s="1157"/>
      <c r="G23" s="1157"/>
      <c r="H23" s="1157"/>
      <c r="I23" s="1151"/>
      <c r="J23" s="1157"/>
      <c r="K23" s="1157"/>
      <c r="L23" s="1158"/>
      <c r="M23" s="1149"/>
      <c r="N23" s="1159"/>
      <c r="O23" s="1159"/>
      <c r="P23" s="1160"/>
    </row>
    <row r="24" spans="1:16">
      <c r="A24" s="1150" t="s">
        <v>1715</v>
      </c>
      <c r="B24" s="1157"/>
      <c r="C24" s="1157"/>
      <c r="D24" s="1158"/>
      <c r="E24" s="1161"/>
      <c r="F24" s="1157"/>
      <c r="G24" s="1157"/>
      <c r="H24" s="1157"/>
      <c r="I24" s="1162"/>
      <c r="J24" s="1157"/>
      <c r="K24" s="1157"/>
      <c r="L24" s="1158"/>
      <c r="M24" s="1149"/>
      <c r="N24" s="1159"/>
      <c r="O24" s="1159"/>
      <c r="P24" s="1160"/>
    </row>
    <row r="25" spans="1:16">
      <c r="A25" s="1150" t="s">
        <v>1716</v>
      </c>
      <c r="B25" s="1157"/>
      <c r="C25" s="1157"/>
      <c r="D25" s="1158"/>
      <c r="E25" s="1161"/>
      <c r="F25" s="1157"/>
      <c r="G25" s="1157"/>
      <c r="H25" s="1157"/>
      <c r="I25" s="1162"/>
      <c r="J25" s="1157"/>
      <c r="K25" s="1157"/>
      <c r="L25" s="1158"/>
      <c r="M25" s="1149"/>
      <c r="N25" s="1159"/>
      <c r="O25" s="1159"/>
      <c r="P25" s="1160"/>
    </row>
    <row r="26" spans="1:16">
      <c r="A26" s="1150" t="s">
        <v>1717</v>
      </c>
      <c r="B26" s="1157"/>
      <c r="C26" s="1157"/>
      <c r="D26" s="1158"/>
      <c r="E26" s="1161"/>
      <c r="F26" s="1157"/>
      <c r="G26" s="1157"/>
      <c r="H26" s="1157"/>
      <c r="I26" s="1162"/>
      <c r="J26" s="1157"/>
      <c r="K26" s="1157"/>
      <c r="L26" s="1158"/>
      <c r="M26" s="1149"/>
      <c r="N26" s="1159"/>
      <c r="O26" s="1159"/>
      <c r="P26" s="1160"/>
    </row>
    <row r="27" spans="1:16">
      <c r="A27" s="1150" t="s">
        <v>1718</v>
      </c>
      <c r="B27" s="1157"/>
      <c r="C27" s="1157"/>
      <c r="D27" s="1158"/>
      <c r="E27" s="1161"/>
      <c r="F27" s="1157"/>
      <c r="G27" s="1157"/>
      <c r="H27" s="1157"/>
      <c r="I27" s="1162"/>
      <c r="J27" s="1157"/>
      <c r="K27" s="1157"/>
      <c r="L27" s="1158"/>
      <c r="M27" s="1149"/>
      <c r="N27" s="1159"/>
      <c r="O27" s="1159"/>
      <c r="P27" s="1160"/>
    </row>
    <row r="28" spans="1:16">
      <c r="A28" s="1150" t="s">
        <v>1719</v>
      </c>
      <c r="B28" s="1157"/>
      <c r="C28" s="1157"/>
      <c r="D28" s="1158"/>
      <c r="E28" s="1161"/>
      <c r="F28" s="1157"/>
      <c r="G28" s="1157"/>
      <c r="H28" s="1157"/>
      <c r="I28" s="1162"/>
      <c r="J28" s="1157"/>
      <c r="K28" s="1157"/>
      <c r="L28" s="1158"/>
      <c r="M28" s="1149"/>
      <c r="N28" s="1159"/>
      <c r="O28" s="1159"/>
      <c r="P28" s="1160"/>
    </row>
    <row r="29" spans="1:16">
      <c r="A29" s="1150" t="s">
        <v>1720</v>
      </c>
      <c r="B29" s="1157"/>
      <c r="C29" s="1157"/>
      <c r="D29" s="1158"/>
      <c r="E29" s="1161"/>
      <c r="F29" s="1157"/>
      <c r="G29" s="1157"/>
      <c r="H29" s="1157"/>
      <c r="I29" s="1162"/>
      <c r="J29" s="1157"/>
      <c r="K29" s="1157"/>
      <c r="L29" s="1158"/>
      <c r="M29" s="1149"/>
      <c r="N29" s="1159"/>
      <c r="O29" s="1159"/>
      <c r="P29" s="1160"/>
    </row>
    <row r="30" spans="1:16">
      <c r="A30" s="2804"/>
      <c r="B30" s="2805"/>
      <c r="C30" s="2805"/>
      <c r="D30" s="2806"/>
      <c r="E30" s="1163"/>
      <c r="F30" s="1157"/>
      <c r="G30" s="1157"/>
      <c r="H30" s="1157"/>
      <c r="I30" s="1164"/>
      <c r="J30" s="1157"/>
      <c r="K30" s="1157"/>
      <c r="L30" s="1158"/>
      <c r="M30" s="1165"/>
      <c r="N30" s="1159"/>
      <c r="O30" s="1159"/>
      <c r="P30" s="1160"/>
    </row>
    <row r="31" spans="1:16">
      <c r="A31" s="2807"/>
      <c r="B31" s="2808"/>
      <c r="C31" s="2808"/>
      <c r="D31" s="2809"/>
      <c r="E31" s="1163"/>
      <c r="F31" s="1157"/>
      <c r="G31" s="1157"/>
      <c r="H31" s="1157"/>
      <c r="I31" s="1164"/>
      <c r="J31" s="1157"/>
      <c r="K31" s="1157"/>
      <c r="L31" s="1158"/>
      <c r="M31" s="1165"/>
      <c r="N31" s="1159"/>
      <c r="O31" s="1159"/>
      <c r="P31" s="1160"/>
    </row>
    <row r="32" spans="1:16" ht="14.25" thickBot="1">
      <c r="A32" s="2810"/>
      <c r="B32" s="2811"/>
      <c r="C32" s="2811"/>
      <c r="D32" s="2812"/>
      <c r="E32" s="1166"/>
      <c r="F32" s="1167"/>
      <c r="G32" s="1167"/>
      <c r="H32" s="1167"/>
      <c r="I32" s="1168"/>
      <c r="J32" s="1167"/>
      <c r="K32" s="1167"/>
      <c r="L32" s="1169"/>
      <c r="M32" s="1170"/>
      <c r="N32" s="1171"/>
      <c r="O32" s="1171"/>
      <c r="P32" s="117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B0F0"/>
    <pageSetUpPr fitToPage="1"/>
  </sheetPr>
  <dimension ref="A1:F25"/>
  <sheetViews>
    <sheetView view="pageBreakPreview" zoomScaleNormal="100" zoomScaleSheetLayoutView="100" workbookViewId="0"/>
  </sheetViews>
  <sheetFormatPr defaultRowHeight="13.5"/>
  <cols>
    <col min="1" max="1" width="29.625" style="991" customWidth="1"/>
    <col min="2" max="2" width="17.625" style="991" customWidth="1"/>
    <col min="3" max="3" width="23.625" style="991" customWidth="1"/>
    <col min="4" max="4" width="17.375" style="991" bestFit="1" customWidth="1"/>
    <col min="5" max="5" width="4.875" style="991" customWidth="1"/>
    <col min="6" max="6" width="26.625" style="991" customWidth="1"/>
    <col min="7" max="16384" width="9" style="991"/>
  </cols>
  <sheetData>
    <row r="1" spans="1:6">
      <c r="A1" s="168" t="s">
        <v>1996</v>
      </c>
    </row>
    <row r="2" spans="1:6">
      <c r="E2" s="1193" t="s">
        <v>1077</v>
      </c>
      <c r="F2" s="1194" t="s">
        <v>2211</v>
      </c>
    </row>
    <row r="4" spans="1:6" ht="18.75">
      <c r="C4" s="1195" t="s">
        <v>1362</v>
      </c>
    </row>
    <row r="5" spans="1:6">
      <c r="D5" s="1196" t="s">
        <v>1361</v>
      </c>
      <c r="E5" s="2885" t="str">
        <f>+入力欄!D16</f>
        <v>○○○○○○工事（Ｒ６－１)</v>
      </c>
      <c r="F5" s="2885"/>
    </row>
    <row r="6" spans="1:6">
      <c r="E6" s="2886"/>
      <c r="F6" s="2886"/>
    </row>
    <row r="8" spans="1:6" s="1197" customFormat="1" ht="27.95" customHeight="1">
      <c r="A8" s="2889" t="s">
        <v>1360</v>
      </c>
      <c r="B8" s="2889"/>
      <c r="C8" s="2889"/>
      <c r="D8" s="2889"/>
      <c r="E8" s="2889"/>
      <c r="F8" s="2889"/>
    </row>
    <row r="9" spans="1:6" s="1197" customFormat="1" ht="23.1" customHeight="1">
      <c r="A9" s="1198" t="s">
        <v>1359</v>
      </c>
      <c r="B9" s="1198" t="s">
        <v>1358</v>
      </c>
      <c r="C9" s="1198" t="s">
        <v>1357</v>
      </c>
      <c r="D9" s="2171" t="s">
        <v>1356</v>
      </c>
      <c r="E9" s="2171"/>
      <c r="F9" s="1198" t="s">
        <v>1355</v>
      </c>
    </row>
    <row r="10" spans="1:6" ht="23.1" customHeight="1">
      <c r="A10" s="1199"/>
      <c r="B10" s="1200"/>
      <c r="C10" s="1199"/>
      <c r="D10" s="2887"/>
      <c r="E10" s="2888"/>
      <c r="F10" s="1199"/>
    </row>
    <row r="11" spans="1:6" ht="23.1" customHeight="1">
      <c r="A11" s="1199"/>
      <c r="B11" s="1200"/>
      <c r="C11" s="1199"/>
      <c r="D11" s="2887"/>
      <c r="E11" s="2888"/>
      <c r="F11" s="1199"/>
    </row>
    <row r="12" spans="1:6" ht="23.1" customHeight="1">
      <c r="A12" s="1199"/>
      <c r="B12" s="1200"/>
      <c r="C12" s="1199"/>
      <c r="D12" s="2887"/>
      <c r="E12" s="2888"/>
      <c r="F12" s="1199"/>
    </row>
    <row r="13" spans="1:6" ht="23.1" customHeight="1">
      <c r="A13" s="1199"/>
      <c r="B13" s="1200"/>
      <c r="C13" s="1199"/>
      <c r="D13" s="2887"/>
      <c r="E13" s="2888"/>
      <c r="F13" s="1199"/>
    </row>
    <row r="14" spans="1:6" ht="23.1" customHeight="1">
      <c r="A14" s="1199"/>
      <c r="B14" s="1200"/>
      <c r="C14" s="1199"/>
      <c r="D14" s="2887"/>
      <c r="E14" s="2888"/>
      <c r="F14" s="1199"/>
    </row>
    <row r="15" spans="1:6" ht="23.1" customHeight="1">
      <c r="A15" s="1199"/>
      <c r="B15" s="1200"/>
      <c r="C15" s="1199"/>
      <c r="D15" s="2887"/>
      <c r="E15" s="2888"/>
      <c r="F15" s="1199"/>
    </row>
    <row r="16" spans="1:6" ht="23.1" customHeight="1">
      <c r="A16" s="1199"/>
      <c r="B16" s="1200"/>
      <c r="C16" s="1199"/>
      <c r="D16" s="2887"/>
      <c r="E16" s="2888"/>
      <c r="F16" s="1199"/>
    </row>
    <row r="17" spans="1:6" ht="23.1" customHeight="1">
      <c r="A17" s="1199"/>
      <c r="B17" s="1200"/>
      <c r="C17" s="1199"/>
      <c r="D17" s="2887"/>
      <c r="E17" s="2888"/>
      <c r="F17" s="1199"/>
    </row>
    <row r="20" spans="1:6" ht="15.95" customHeight="1">
      <c r="A20" s="1201" t="s">
        <v>1509</v>
      </c>
    </row>
    <row r="21" spans="1:6" ht="15.95" customHeight="1">
      <c r="A21" s="1201" t="s">
        <v>1354</v>
      </c>
    </row>
    <row r="22" spans="1:6">
      <c r="D22" s="1193" t="s">
        <v>1508</v>
      </c>
      <c r="E22" s="2885" t="str">
        <f>+入力欄!D27</f>
        <v>株式会社　○○建設</v>
      </c>
      <c r="F22" s="2885"/>
    </row>
    <row r="23" spans="1:6">
      <c r="E23" s="2885"/>
      <c r="F23" s="2885"/>
    </row>
    <row r="24" spans="1:6">
      <c r="F24" s="1202"/>
    </row>
    <row r="25" spans="1:6">
      <c r="E25" s="1193"/>
      <c r="F25" s="1203"/>
    </row>
  </sheetData>
  <mergeCells count="12">
    <mergeCell ref="E5:F6"/>
    <mergeCell ref="E22:F23"/>
    <mergeCell ref="D13:E13"/>
    <mergeCell ref="D14:E14"/>
    <mergeCell ref="D15:E15"/>
    <mergeCell ref="D16:E16"/>
    <mergeCell ref="D17:E17"/>
    <mergeCell ref="A8:F8"/>
    <mergeCell ref="D9:E9"/>
    <mergeCell ref="D10:E10"/>
    <mergeCell ref="D11:E11"/>
    <mergeCell ref="D12:E12"/>
  </mergeCells>
  <phoneticPr fontId="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R36"/>
  <sheetViews>
    <sheetView view="pageBreakPreview" zoomScaleNormal="100" zoomScaleSheetLayoutView="100" workbookViewId="0">
      <selection activeCell="H18" sqref="H18"/>
    </sheetView>
  </sheetViews>
  <sheetFormatPr defaultRowHeight="24" customHeight="1"/>
  <cols>
    <col min="1" max="4" width="9" style="146" customWidth="1"/>
    <col min="5" max="5" width="9.125" style="146" customWidth="1"/>
    <col min="6" max="9" width="9" style="146" customWidth="1"/>
    <col min="10" max="16384" width="9" style="146"/>
  </cols>
  <sheetData>
    <row r="1" spans="1:18" s="144" customFormat="1" ht="21" customHeight="1">
      <c r="A1" s="144" t="s">
        <v>1951</v>
      </c>
      <c r="J1" s="144" t="str">
        <f>A1</f>
        <v>第２号様式(2)（工事監督要領第25条関係）</v>
      </c>
      <c r="R1" s="145" t="s">
        <v>398</v>
      </c>
    </row>
    <row r="2" spans="1:18" s="144" customFormat="1" ht="21" customHeight="1">
      <c r="H2" s="1570" t="s">
        <v>1893</v>
      </c>
      <c r="I2" s="1570"/>
      <c r="Q2" s="1570" t="s">
        <v>1893</v>
      </c>
      <c r="R2" s="1570"/>
    </row>
    <row r="3" spans="1:18" ht="21" customHeight="1">
      <c r="H3" s="1570" t="s">
        <v>1761</v>
      </c>
      <c r="I3" s="1570"/>
      <c r="R3" s="716" t="s">
        <v>1753</v>
      </c>
    </row>
    <row r="4" spans="1:18" ht="21" customHeight="1">
      <c r="A4" s="716" t="s">
        <v>597</v>
      </c>
      <c r="B4" s="663" t="s">
        <v>420</v>
      </c>
      <c r="C4" s="146" t="str">
        <f>+入力欄!T26</f>
        <v>沖縄県那覇市○○－○　○○ビル○階</v>
      </c>
      <c r="J4" s="716" t="s">
        <v>597</v>
      </c>
      <c r="K4" s="663" t="s">
        <v>420</v>
      </c>
      <c r="L4" s="146" t="s">
        <v>400</v>
      </c>
    </row>
    <row r="5" spans="1:18" ht="21" customHeight="1">
      <c r="B5" s="663" t="s">
        <v>421</v>
      </c>
      <c r="C5" s="146" t="str">
        <f>+入力欄!T27</f>
        <v>株式会社　○○建設</v>
      </c>
      <c r="K5" s="663" t="s">
        <v>421</v>
      </c>
      <c r="L5" s="146" t="s">
        <v>399</v>
      </c>
    </row>
    <row r="6" spans="1:18" ht="21" customHeight="1">
      <c r="B6" s="663" t="s">
        <v>422</v>
      </c>
      <c r="C6" s="146" t="str">
        <f>+入力欄!T28</f>
        <v>代表取締役　△△　△△　殿</v>
      </c>
      <c r="E6" s="663"/>
      <c r="K6" s="663" t="s">
        <v>422</v>
      </c>
      <c r="L6" s="147" t="s">
        <v>406</v>
      </c>
      <c r="N6" s="663"/>
    </row>
    <row r="7" spans="1:18" ht="21" customHeight="1">
      <c r="B7" s="1436"/>
      <c r="E7" s="1436"/>
      <c r="G7" s="1440" t="str">
        <f>+入力欄!$M$8</f>
        <v>沖縄県公営企業管理者</v>
      </c>
      <c r="H7" s="716"/>
      <c r="K7" s="1436"/>
      <c r="L7" s="147"/>
      <c r="N7" s="1436"/>
    </row>
    <row r="8" spans="1:18" ht="21" customHeight="1">
      <c r="G8" s="1440" t="str">
        <f>+入力欄!$M$9</f>
        <v>企業局長 　宮城　力</v>
      </c>
      <c r="H8" s="716"/>
      <c r="I8" s="635"/>
      <c r="Q8" s="716"/>
      <c r="R8" s="635" t="str">
        <f>+入力欄!$M$9</f>
        <v>企業局長 　宮城　力</v>
      </c>
    </row>
    <row r="9" spans="1:18" ht="21" customHeight="1">
      <c r="G9" s="1550" t="s">
        <v>2201</v>
      </c>
      <c r="H9" s="1550"/>
      <c r="I9" s="635"/>
      <c r="Q9" s="716"/>
      <c r="R9" s="635" t="s">
        <v>2201</v>
      </c>
    </row>
    <row r="10" spans="1:18" ht="21" customHeight="1">
      <c r="C10" s="716"/>
      <c r="D10" s="716"/>
      <c r="L10" s="716"/>
      <c r="M10" s="716"/>
    </row>
    <row r="11" spans="1:18" ht="24" customHeight="1">
      <c r="A11" s="1572" t="s">
        <v>610</v>
      </c>
      <c r="B11" s="1572"/>
      <c r="C11" s="1572"/>
      <c r="D11" s="1572"/>
      <c r="E11" s="1572"/>
      <c r="F11" s="1572"/>
      <c r="G11" s="1572"/>
      <c r="H11" s="1572"/>
      <c r="I11" s="1572"/>
      <c r="J11" s="1572" t="s">
        <v>610</v>
      </c>
      <c r="K11" s="1572"/>
      <c r="L11" s="1572"/>
      <c r="M11" s="1572"/>
      <c r="N11" s="1572"/>
      <c r="O11" s="1572"/>
      <c r="P11" s="1572"/>
      <c r="Q11" s="1572"/>
      <c r="R11" s="1572"/>
    </row>
    <row r="12" spans="1:18" ht="21" customHeight="1"/>
    <row r="13" spans="1:18" ht="51" customHeight="1">
      <c r="A13" s="1588" t="s">
        <v>1895</v>
      </c>
      <c r="B13" s="1588"/>
      <c r="C13" s="1588"/>
      <c r="D13" s="1588"/>
      <c r="E13" s="1588"/>
      <c r="F13" s="1588"/>
      <c r="G13" s="1588"/>
      <c r="H13" s="1588"/>
      <c r="I13" s="1588"/>
      <c r="J13" s="1588" t="s">
        <v>1894</v>
      </c>
      <c r="K13" s="1588"/>
      <c r="L13" s="1588"/>
      <c r="M13" s="1588"/>
      <c r="N13" s="1588"/>
      <c r="O13" s="1588"/>
      <c r="P13" s="1588"/>
      <c r="Q13" s="1588"/>
      <c r="R13" s="1588"/>
    </row>
    <row r="14" spans="1:18" ht="21" customHeight="1"/>
    <row r="15" spans="1:18" ht="21" customHeight="1">
      <c r="A15" s="1559" t="s">
        <v>192</v>
      </c>
      <c r="B15" s="1560"/>
      <c r="C15" s="239" t="str">
        <f>+入力欄!$D$16</f>
        <v>○○○○○○工事（Ｒ６－１)</v>
      </c>
      <c r="J15" s="1559" t="s">
        <v>192</v>
      </c>
      <c r="K15" s="1560"/>
      <c r="L15" s="662" t="s">
        <v>407</v>
      </c>
    </row>
    <row r="16" spans="1:18" ht="21" customHeight="1"/>
    <row r="17" spans="1:18" ht="21" customHeight="1">
      <c r="A17" s="1563" t="s">
        <v>126</v>
      </c>
      <c r="B17" s="1563"/>
      <c r="C17" s="1563"/>
      <c r="D17" s="1563"/>
      <c r="E17" s="1563"/>
      <c r="F17" s="1563"/>
      <c r="G17" s="1563"/>
      <c r="H17" s="1563"/>
      <c r="I17" s="1563"/>
      <c r="J17" s="1563" t="s">
        <v>126</v>
      </c>
      <c r="K17" s="1563"/>
      <c r="L17" s="1563"/>
      <c r="M17" s="1563"/>
      <c r="N17" s="1563"/>
      <c r="O17" s="1563"/>
      <c r="P17" s="1563"/>
      <c r="Q17" s="1563"/>
      <c r="R17" s="1563"/>
    </row>
    <row r="18" spans="1:18" ht="21" customHeight="1">
      <c r="A18" s="149" t="s">
        <v>6</v>
      </c>
      <c r="B18" s="147" t="s">
        <v>1896</v>
      </c>
      <c r="C18" s="663"/>
      <c r="D18" s="156" t="s">
        <v>1897</v>
      </c>
      <c r="E18" s="663"/>
      <c r="F18" s="663"/>
      <c r="G18" s="663"/>
      <c r="H18" s="663"/>
      <c r="I18" s="663"/>
      <c r="J18" s="663"/>
      <c r="K18" s="663"/>
      <c r="L18" s="663"/>
      <c r="M18" s="663"/>
      <c r="N18" s="663"/>
      <c r="O18" s="663"/>
      <c r="P18" s="663"/>
      <c r="Q18" s="663"/>
      <c r="R18" s="663"/>
    </row>
    <row r="19" spans="1:18" ht="21" customHeight="1">
      <c r="A19" s="149"/>
      <c r="B19" s="663"/>
      <c r="C19" s="663"/>
      <c r="D19" s="663"/>
      <c r="E19" s="663"/>
      <c r="F19" s="663"/>
      <c r="G19" s="663"/>
      <c r="H19" s="663"/>
      <c r="I19" s="663"/>
      <c r="J19" s="663"/>
      <c r="K19" s="663"/>
      <c r="L19" s="663"/>
      <c r="M19" s="663"/>
      <c r="N19" s="663"/>
      <c r="O19" s="663"/>
      <c r="P19" s="663"/>
      <c r="Q19" s="663"/>
      <c r="R19" s="663"/>
    </row>
    <row r="20" spans="1:18" ht="21" customHeight="1">
      <c r="A20" s="151" t="s">
        <v>8</v>
      </c>
      <c r="B20" s="156" t="s">
        <v>1898</v>
      </c>
      <c r="C20" s="663"/>
      <c r="D20" s="663"/>
      <c r="E20" s="663"/>
      <c r="F20" s="663"/>
      <c r="G20" s="663"/>
      <c r="H20" s="663"/>
      <c r="I20" s="663"/>
      <c r="J20" s="663"/>
      <c r="K20" s="663"/>
      <c r="L20" s="663"/>
      <c r="M20" s="663"/>
      <c r="N20" s="663"/>
      <c r="O20" s="663"/>
      <c r="P20" s="663"/>
      <c r="Q20" s="663"/>
      <c r="R20" s="663"/>
    </row>
    <row r="21" spans="1:18" ht="21" customHeight="1">
      <c r="A21" s="149"/>
      <c r="B21" s="1593" t="s">
        <v>1901</v>
      </c>
      <c r="C21" s="661" t="s">
        <v>198</v>
      </c>
      <c r="D21" s="1594" t="s">
        <v>1900</v>
      </c>
      <c r="E21" s="1594"/>
      <c r="F21" s="1594"/>
      <c r="G21" s="1594"/>
      <c r="H21" s="1594"/>
      <c r="I21" s="1594"/>
      <c r="J21" s="149" t="s">
        <v>6</v>
      </c>
      <c r="K21" s="150" t="s">
        <v>1755</v>
      </c>
      <c r="L21" s="150"/>
      <c r="M21" s="150"/>
      <c r="N21" s="150"/>
      <c r="O21" s="150"/>
      <c r="P21" s="150"/>
      <c r="Q21" s="150"/>
    </row>
    <row r="22" spans="1:18" ht="21" customHeight="1">
      <c r="A22" s="149"/>
      <c r="B22" s="1561"/>
      <c r="C22" s="661" t="s">
        <v>1899</v>
      </c>
      <c r="D22" s="1594" t="s">
        <v>1900</v>
      </c>
      <c r="E22" s="1594"/>
      <c r="F22" s="1594"/>
      <c r="G22" s="1594"/>
      <c r="H22" s="1594"/>
      <c r="I22" s="1594"/>
      <c r="J22" s="149"/>
      <c r="K22" s="150"/>
      <c r="L22" s="150"/>
      <c r="M22" s="150"/>
      <c r="N22" s="150"/>
      <c r="O22" s="150"/>
      <c r="P22" s="150"/>
      <c r="Q22" s="150"/>
    </row>
    <row r="23" spans="1:18" ht="21" customHeight="1">
      <c r="A23" s="149"/>
      <c r="B23" s="664"/>
      <c r="C23" s="664"/>
      <c r="D23" s="150"/>
      <c r="E23" s="150"/>
      <c r="F23" s="150"/>
      <c r="G23" s="150"/>
      <c r="H23" s="150"/>
      <c r="J23" s="149"/>
      <c r="K23" s="664"/>
      <c r="L23" s="664"/>
      <c r="M23" s="150"/>
      <c r="N23" s="150"/>
      <c r="O23" s="150"/>
      <c r="P23" s="150"/>
      <c r="Q23" s="150"/>
    </row>
    <row r="24" spans="1:18" ht="21" customHeight="1">
      <c r="A24" s="151"/>
      <c r="B24" s="1595" t="s">
        <v>577</v>
      </c>
      <c r="C24" s="1601" t="s">
        <v>198</v>
      </c>
      <c r="D24" s="671" t="s">
        <v>600</v>
      </c>
      <c r="E24" s="1607"/>
      <c r="F24" s="1608"/>
      <c r="G24" s="1608"/>
      <c r="H24" s="1609"/>
      <c r="J24" s="151"/>
      <c r="K24" s="1595" t="s">
        <v>577</v>
      </c>
      <c r="L24" s="1601" t="s">
        <v>198</v>
      </c>
      <c r="M24" s="240" t="s">
        <v>600</v>
      </c>
      <c r="N24" s="1610" t="s">
        <v>611</v>
      </c>
      <c r="O24" s="1611"/>
      <c r="P24" s="1611"/>
      <c r="Q24" s="1612"/>
    </row>
    <row r="25" spans="1:18" ht="21" customHeight="1">
      <c r="A25" s="149"/>
      <c r="B25" s="1596"/>
      <c r="C25" s="1602"/>
      <c r="D25" s="241" t="s">
        <v>419</v>
      </c>
      <c r="E25" s="1613"/>
      <c r="F25" s="1614"/>
      <c r="G25" s="1614"/>
      <c r="H25" s="1615"/>
      <c r="J25" s="149"/>
      <c r="K25" s="1596"/>
      <c r="L25" s="1602"/>
      <c r="M25" s="242" t="s">
        <v>419</v>
      </c>
      <c r="N25" s="1598" t="s">
        <v>612</v>
      </c>
      <c r="O25" s="1599"/>
      <c r="P25" s="1599"/>
      <c r="Q25" s="1600"/>
    </row>
    <row r="26" spans="1:18" ht="21" customHeight="1">
      <c r="A26" s="149"/>
      <c r="B26" s="1596"/>
      <c r="C26" s="1601" t="s">
        <v>199</v>
      </c>
      <c r="D26" s="243" t="s">
        <v>600</v>
      </c>
      <c r="E26" s="1603"/>
      <c r="F26" s="1603"/>
      <c r="G26" s="1603"/>
      <c r="H26" s="1603"/>
      <c r="J26" s="149"/>
      <c r="K26" s="1596"/>
      <c r="L26" s="1601" t="s">
        <v>199</v>
      </c>
      <c r="M26" s="240" t="s">
        <v>600</v>
      </c>
      <c r="N26" s="1604" t="s">
        <v>601</v>
      </c>
      <c r="O26" s="1604"/>
      <c r="P26" s="1604"/>
      <c r="Q26" s="1604"/>
    </row>
    <row r="27" spans="1:18" ht="21" customHeight="1">
      <c r="A27" s="149"/>
      <c r="B27" s="1597"/>
      <c r="C27" s="1602"/>
      <c r="D27" s="672" t="s">
        <v>419</v>
      </c>
      <c r="E27" s="1605"/>
      <c r="F27" s="1605"/>
      <c r="G27" s="1605"/>
      <c r="H27" s="1605"/>
      <c r="J27" s="149"/>
      <c r="K27" s="1597"/>
      <c r="L27" s="1602"/>
      <c r="M27" s="242" t="s">
        <v>419</v>
      </c>
      <c r="N27" s="1606" t="s">
        <v>578</v>
      </c>
      <c r="O27" s="1606"/>
      <c r="P27" s="1606"/>
      <c r="Q27" s="1606"/>
    </row>
    <row r="28" spans="1:18" ht="21" customHeight="1">
      <c r="A28" s="151"/>
      <c r="B28" s="1616" t="s">
        <v>622</v>
      </c>
      <c r="C28" s="1601" t="s">
        <v>198</v>
      </c>
      <c r="D28" s="671" t="s">
        <v>600</v>
      </c>
      <c r="E28" s="1607"/>
      <c r="F28" s="1608"/>
      <c r="G28" s="1608"/>
      <c r="H28" s="1609"/>
      <c r="J28" s="154"/>
      <c r="K28" s="1616" t="s">
        <v>622</v>
      </c>
      <c r="L28" s="1601" t="s">
        <v>198</v>
      </c>
      <c r="M28" s="240" t="s">
        <v>600</v>
      </c>
      <c r="N28" s="1610" t="s">
        <v>611</v>
      </c>
      <c r="O28" s="1611"/>
      <c r="P28" s="1611"/>
      <c r="Q28" s="1612"/>
      <c r="R28" s="155"/>
    </row>
    <row r="29" spans="1:18" ht="21" customHeight="1">
      <c r="A29" s="149"/>
      <c r="B29" s="1617"/>
      <c r="C29" s="1602"/>
      <c r="D29" s="241" t="s">
        <v>419</v>
      </c>
      <c r="E29" s="1613"/>
      <c r="F29" s="1614"/>
      <c r="G29" s="1614"/>
      <c r="H29" s="1615"/>
      <c r="J29" s="150"/>
      <c r="K29" s="1617"/>
      <c r="L29" s="1602"/>
      <c r="M29" s="242" t="s">
        <v>419</v>
      </c>
      <c r="N29" s="1598" t="s">
        <v>613</v>
      </c>
      <c r="O29" s="1599"/>
      <c r="P29" s="1599"/>
      <c r="Q29" s="1600"/>
      <c r="R29" s="150"/>
    </row>
    <row r="30" spans="1:18" ht="21" customHeight="1">
      <c r="A30" s="149"/>
      <c r="B30" s="1617"/>
      <c r="C30" s="1601" t="s">
        <v>199</v>
      </c>
      <c r="D30" s="243" t="s">
        <v>600</v>
      </c>
      <c r="E30" s="1603"/>
      <c r="F30" s="1603"/>
      <c r="G30" s="1603"/>
      <c r="H30" s="1603"/>
      <c r="J30" s="154"/>
      <c r="K30" s="1617"/>
      <c r="L30" s="1601" t="s">
        <v>199</v>
      </c>
      <c r="M30" s="240" t="s">
        <v>600</v>
      </c>
      <c r="N30" s="1604" t="s">
        <v>601</v>
      </c>
      <c r="O30" s="1604"/>
      <c r="P30" s="1604"/>
      <c r="Q30" s="1604"/>
      <c r="R30" s="155"/>
    </row>
    <row r="31" spans="1:18" ht="21" customHeight="1">
      <c r="A31" s="149"/>
      <c r="B31" s="1618"/>
      <c r="C31" s="1602"/>
      <c r="D31" s="672" t="s">
        <v>419</v>
      </c>
      <c r="E31" s="1605"/>
      <c r="F31" s="1605"/>
      <c r="G31" s="1605"/>
      <c r="H31" s="1605"/>
      <c r="J31" s="154"/>
      <c r="K31" s="1618"/>
      <c r="L31" s="1602"/>
      <c r="M31" s="242" t="s">
        <v>419</v>
      </c>
      <c r="N31" s="1606" t="s">
        <v>602</v>
      </c>
      <c r="O31" s="1606"/>
      <c r="P31" s="1606"/>
      <c r="Q31" s="1606"/>
      <c r="R31" s="155"/>
    </row>
    <row r="32" spans="1:18" ht="21" customHeight="1">
      <c r="A32" s="149"/>
      <c r="J32" s="154"/>
      <c r="K32" s="1433"/>
      <c r="L32" s="277"/>
      <c r="M32" s="277"/>
      <c r="N32" s="1434"/>
      <c r="O32" s="1434"/>
      <c r="P32" s="1434"/>
      <c r="Q32" s="1434"/>
      <c r="R32" s="155"/>
    </row>
    <row r="33" spans="1:18" ht="21" customHeight="1">
      <c r="A33" s="149"/>
      <c r="D33" s="1557" t="str">
        <f>入力欄!$B$12</f>
        <v>所属名</v>
      </c>
      <c r="E33" s="1558"/>
      <c r="F33" s="1551" t="str">
        <f>入力欄!$M$12</f>
        <v>○○浄水管理事務所 　×××××班</v>
      </c>
      <c r="G33" s="1551"/>
      <c r="H33" s="1551"/>
      <c r="I33" s="1552"/>
      <c r="J33" s="154"/>
      <c r="K33" s="155"/>
      <c r="L33" s="155"/>
      <c r="M33" s="155"/>
      <c r="N33" s="155"/>
      <c r="O33" s="155"/>
      <c r="P33" s="155"/>
      <c r="Q33" s="155"/>
      <c r="R33" s="155"/>
    </row>
    <row r="34" spans="1:18" ht="21" customHeight="1">
      <c r="A34" s="149"/>
      <c r="D34" s="1589" t="str">
        <f>入力欄!$B$13</f>
        <v>担当者名</v>
      </c>
      <c r="E34" s="1590"/>
      <c r="F34" s="1591" t="str">
        <f>入力欄!$M$13</f>
        <v>技術　一郎</v>
      </c>
      <c r="G34" s="1591"/>
      <c r="H34" s="1591"/>
      <c r="I34" s="1592"/>
      <c r="J34" s="149"/>
    </row>
    <row r="35" spans="1:18" ht="21" customHeight="1">
      <c r="D35" s="1555" t="str">
        <f>入力欄!$B$14</f>
        <v>電話番号</v>
      </c>
      <c r="E35" s="1556"/>
      <c r="F35" s="1553" t="str">
        <f>入力欄!$D$14</f>
        <v>０００－１１１－２２２２</v>
      </c>
      <c r="G35" s="1553"/>
      <c r="H35" s="1553"/>
      <c r="I35" s="1554"/>
      <c r="J35" s="149"/>
    </row>
    <row r="36" spans="1:18" ht="21" customHeight="1"/>
  </sheetData>
  <mergeCells count="49">
    <mergeCell ref="B28:B31"/>
    <mergeCell ref="E30:H30"/>
    <mergeCell ref="E31:H31"/>
    <mergeCell ref="L28:L29"/>
    <mergeCell ref="E28:H28"/>
    <mergeCell ref="E29:H29"/>
    <mergeCell ref="C28:C29"/>
    <mergeCell ref="C30:C31"/>
    <mergeCell ref="N29:Q29"/>
    <mergeCell ref="L30:L31"/>
    <mergeCell ref="N30:Q30"/>
    <mergeCell ref="N31:Q31"/>
    <mergeCell ref="K28:K31"/>
    <mergeCell ref="N28:Q28"/>
    <mergeCell ref="E24:H24"/>
    <mergeCell ref="N24:Q24"/>
    <mergeCell ref="L24:L25"/>
    <mergeCell ref="L26:L27"/>
    <mergeCell ref="E25:H25"/>
    <mergeCell ref="B24:B27"/>
    <mergeCell ref="N25:Q25"/>
    <mergeCell ref="K24:K27"/>
    <mergeCell ref="H3:I3"/>
    <mergeCell ref="A11:I11"/>
    <mergeCell ref="J11:R11"/>
    <mergeCell ref="A15:B15"/>
    <mergeCell ref="J15:K15"/>
    <mergeCell ref="A17:I17"/>
    <mergeCell ref="C24:C25"/>
    <mergeCell ref="J17:R17"/>
    <mergeCell ref="C26:C27"/>
    <mergeCell ref="E26:H26"/>
    <mergeCell ref="N26:Q26"/>
    <mergeCell ref="E27:H27"/>
    <mergeCell ref="N27:Q27"/>
    <mergeCell ref="H2:I2"/>
    <mergeCell ref="Q2:R2"/>
    <mergeCell ref="A13:I13"/>
    <mergeCell ref="J13:R13"/>
    <mergeCell ref="B21:B22"/>
    <mergeCell ref="D21:I21"/>
    <mergeCell ref="D22:I22"/>
    <mergeCell ref="G9:H9"/>
    <mergeCell ref="D33:E33"/>
    <mergeCell ref="F33:I33"/>
    <mergeCell ref="D34:E34"/>
    <mergeCell ref="F34:I34"/>
    <mergeCell ref="D35:E35"/>
    <mergeCell ref="F35:I35"/>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B0F0"/>
    <pageSetUpPr fitToPage="1"/>
  </sheetPr>
  <dimension ref="A1:F25"/>
  <sheetViews>
    <sheetView view="pageBreakPreview" zoomScaleNormal="100" zoomScaleSheetLayoutView="100" workbookViewId="0">
      <selection activeCell="F14" sqref="F14"/>
    </sheetView>
  </sheetViews>
  <sheetFormatPr defaultRowHeight="13.5"/>
  <cols>
    <col min="1" max="1" width="29.625" style="991" customWidth="1"/>
    <col min="2" max="2" width="17.625" style="991" customWidth="1"/>
    <col min="3" max="3" width="23.625" style="991" customWidth="1"/>
    <col min="4" max="4" width="17.375" style="991" bestFit="1" customWidth="1"/>
    <col min="5" max="5" width="4.875" style="991" customWidth="1"/>
    <col min="6" max="6" width="26.625" style="991" customWidth="1"/>
    <col min="7" max="16384" width="9" style="991"/>
  </cols>
  <sheetData>
    <row r="1" spans="1:6">
      <c r="A1" s="168" t="s">
        <v>1996</v>
      </c>
    </row>
    <row r="2" spans="1:6">
      <c r="E2" s="1193" t="s">
        <v>1077</v>
      </c>
      <c r="F2" s="1194" t="s">
        <v>2211</v>
      </c>
    </row>
    <row r="4" spans="1:6" ht="18.75">
      <c r="C4" s="1195" t="s">
        <v>1362</v>
      </c>
    </row>
    <row r="5" spans="1:6">
      <c r="D5" s="1196" t="s">
        <v>1361</v>
      </c>
      <c r="E5" s="2890" t="str">
        <f>+入力欄!D16</f>
        <v>○○○○○○工事（Ｒ６－１)</v>
      </c>
      <c r="F5" s="2890"/>
    </row>
    <row r="6" spans="1:6">
      <c r="E6" s="2886"/>
      <c r="F6" s="2886"/>
    </row>
    <row r="8" spans="1:6" s="1197" customFormat="1" ht="27.95" customHeight="1">
      <c r="A8" s="2889" t="s">
        <v>1360</v>
      </c>
      <c r="B8" s="2889"/>
      <c r="C8" s="2889"/>
      <c r="D8" s="2889"/>
      <c r="E8" s="2889"/>
      <c r="F8" s="2889"/>
    </row>
    <row r="9" spans="1:6" s="1197" customFormat="1" ht="23.1" customHeight="1">
      <c r="A9" s="1198" t="s">
        <v>1359</v>
      </c>
      <c r="B9" s="1198" t="s">
        <v>1358</v>
      </c>
      <c r="C9" s="1198" t="s">
        <v>1357</v>
      </c>
      <c r="D9" s="2171" t="s">
        <v>1363</v>
      </c>
      <c r="E9" s="2171"/>
      <c r="F9" s="1198" t="s">
        <v>1355</v>
      </c>
    </row>
    <row r="10" spans="1:6" ht="23.1" customHeight="1">
      <c r="A10" s="1199"/>
      <c r="B10" s="1200"/>
      <c r="C10" s="1199"/>
      <c r="D10" s="2887"/>
      <c r="E10" s="2888"/>
      <c r="F10" s="1199"/>
    </row>
    <row r="11" spans="1:6" ht="23.1" customHeight="1">
      <c r="A11" s="1199"/>
      <c r="B11" s="1200"/>
      <c r="C11" s="1199"/>
      <c r="D11" s="2887"/>
      <c r="E11" s="2888"/>
      <c r="F11" s="1199"/>
    </row>
    <row r="12" spans="1:6" ht="23.1" customHeight="1">
      <c r="A12" s="1199"/>
      <c r="B12" s="1200"/>
      <c r="C12" s="1199"/>
      <c r="D12" s="2887"/>
      <c r="E12" s="2888"/>
      <c r="F12" s="1199"/>
    </row>
    <row r="13" spans="1:6" ht="23.1" customHeight="1">
      <c r="A13" s="1199"/>
      <c r="B13" s="1200"/>
      <c r="C13" s="1199"/>
      <c r="D13" s="2887"/>
      <c r="E13" s="2888"/>
      <c r="F13" s="1199"/>
    </row>
    <row r="14" spans="1:6" ht="23.1" customHeight="1">
      <c r="A14" s="1199"/>
      <c r="B14" s="1200"/>
      <c r="C14" s="1199"/>
      <c r="D14" s="2887"/>
      <c r="E14" s="2888"/>
      <c r="F14" s="1199"/>
    </row>
    <row r="15" spans="1:6" ht="23.1" customHeight="1">
      <c r="A15" s="1199"/>
      <c r="B15" s="1200"/>
      <c r="C15" s="1199"/>
      <c r="D15" s="2887"/>
      <c r="E15" s="2888"/>
      <c r="F15" s="1199"/>
    </row>
    <row r="16" spans="1:6" ht="23.1" customHeight="1">
      <c r="A16" s="1199"/>
      <c r="B16" s="1200"/>
      <c r="C16" s="1199"/>
      <c r="D16" s="2887"/>
      <c r="E16" s="2888"/>
      <c r="F16" s="1199"/>
    </row>
    <row r="17" spans="1:6" ht="23.1" customHeight="1">
      <c r="A17" s="1199"/>
      <c r="B17" s="1200"/>
      <c r="C17" s="1199"/>
      <c r="D17" s="2887"/>
      <c r="E17" s="2888"/>
      <c r="F17" s="1199"/>
    </row>
    <row r="20" spans="1:6" ht="15.95" customHeight="1">
      <c r="A20" s="1201" t="s">
        <v>1509</v>
      </c>
    </row>
    <row r="21" spans="1:6" ht="15.95" customHeight="1">
      <c r="A21" s="1201" t="s">
        <v>1354</v>
      </c>
    </row>
    <row r="22" spans="1:6">
      <c r="D22" s="1193" t="s">
        <v>1508</v>
      </c>
      <c r="E22" s="2885" t="str">
        <f>+入力欄!D27</f>
        <v>株式会社　○○建設</v>
      </c>
      <c r="F22" s="2885"/>
    </row>
    <row r="23" spans="1:6">
      <c r="E23" s="2885"/>
      <c r="F23" s="2885"/>
    </row>
    <row r="24" spans="1:6">
      <c r="F24" s="1204"/>
    </row>
    <row r="25" spans="1:6">
      <c r="E25" s="1193"/>
      <c r="F25" s="1203"/>
    </row>
  </sheetData>
  <mergeCells count="12">
    <mergeCell ref="D17:E17"/>
    <mergeCell ref="E22:F23"/>
    <mergeCell ref="A8:F8"/>
    <mergeCell ref="D9:E9"/>
    <mergeCell ref="D10:E10"/>
    <mergeCell ref="D11:E11"/>
    <mergeCell ref="D12:E12"/>
    <mergeCell ref="E5:F6"/>
    <mergeCell ref="D13:E13"/>
    <mergeCell ref="D14:E14"/>
    <mergeCell ref="D15:E15"/>
    <mergeCell ref="D16:E16"/>
  </mergeCells>
  <phoneticPr fontId="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196"/>
  <sheetViews>
    <sheetView view="pageBreakPreview" zoomScaleNormal="100" zoomScaleSheetLayoutView="100" workbookViewId="0">
      <selection activeCell="G21" sqref="G21"/>
    </sheetView>
  </sheetViews>
  <sheetFormatPr defaultRowHeight="18" customHeight="1"/>
  <cols>
    <col min="1" max="1" width="2.125" style="1228" customWidth="1"/>
    <col min="2" max="2" width="9.375" style="1228" customWidth="1"/>
    <col min="3" max="3" width="22" style="1228" customWidth="1"/>
    <col min="4" max="4" width="3.625" style="1228" customWidth="1"/>
    <col min="5" max="10" width="7.125" style="1228" customWidth="1"/>
    <col min="11" max="11" width="4.375" style="1228" customWidth="1"/>
    <col min="12" max="12" width="7.625" style="1228" customWidth="1"/>
    <col min="13" max="13" width="5" style="1228" customWidth="1"/>
    <col min="14" max="49" width="7.625" style="1228" customWidth="1"/>
    <col min="50" max="16384" width="9" style="1228"/>
  </cols>
  <sheetData>
    <row r="1" spans="1:13" s="1205" customFormat="1" ht="18" customHeight="1">
      <c r="A1" s="1205" t="s">
        <v>750</v>
      </c>
    </row>
    <row r="2" spans="1:13" s="1205" customFormat="1" ht="18" customHeight="1">
      <c r="C2" s="1206"/>
      <c r="D2" s="1206"/>
      <c r="E2" s="1206"/>
      <c r="F2" s="1206"/>
      <c r="G2" s="1206"/>
      <c r="H2" s="1206"/>
      <c r="I2" s="1206"/>
      <c r="J2" s="1206"/>
      <c r="K2" s="1206"/>
      <c r="L2" s="1206"/>
      <c r="M2" s="1206"/>
    </row>
    <row r="3" spans="1:13" s="1205" customFormat="1" ht="18" customHeight="1">
      <c r="C3" s="1206"/>
      <c r="D3" s="1206"/>
      <c r="E3" s="1206"/>
      <c r="F3" s="1206"/>
      <c r="G3" s="1206"/>
      <c r="H3" s="1206"/>
      <c r="I3" s="2892" t="s">
        <v>1811</v>
      </c>
      <c r="J3" s="2892"/>
      <c r="K3" s="2892"/>
      <c r="L3" s="1206"/>
      <c r="M3" s="1206"/>
    </row>
    <row r="4" spans="1:13" s="1205" customFormat="1" ht="18" customHeight="1">
      <c r="D4" s="1207"/>
      <c r="E4" s="1207"/>
      <c r="F4" s="1207"/>
      <c r="G4" s="1206"/>
      <c r="H4" s="1206"/>
      <c r="I4" s="1206"/>
      <c r="L4" s="1206"/>
      <c r="M4" s="1206"/>
    </row>
    <row r="5" spans="1:13" s="1205" customFormat="1" ht="18" customHeight="1">
      <c r="B5" s="2891" t="s">
        <v>632</v>
      </c>
      <c r="C5" s="1207" t="str">
        <f>+入力欄!U8</f>
        <v>沖縄県公営企業管理者</v>
      </c>
      <c r="D5" s="1207"/>
      <c r="E5" s="1207"/>
      <c r="F5" s="1207"/>
      <c r="G5" s="1206"/>
      <c r="H5" s="1206"/>
      <c r="I5" s="1206"/>
      <c r="J5" s="1206"/>
      <c r="K5" s="1206"/>
      <c r="L5" s="1206"/>
      <c r="M5" s="1206"/>
    </row>
    <row r="6" spans="1:13" s="1205" customFormat="1" ht="18" customHeight="1">
      <c r="B6" s="2891"/>
      <c r="C6" s="1207" t="str">
        <f>+入力欄!U9</f>
        <v>企業局長 　宮城　力　　殿</v>
      </c>
      <c r="D6" s="1207"/>
      <c r="E6" s="1207"/>
      <c r="F6" s="1207"/>
      <c r="G6" s="1206"/>
      <c r="H6" s="1206"/>
      <c r="I6" s="1206"/>
      <c r="J6" s="1206"/>
      <c r="K6" s="1206"/>
      <c r="L6" s="1206"/>
      <c r="M6" s="1206"/>
    </row>
    <row r="7" spans="1:13" s="1205" customFormat="1" ht="18" customHeight="1">
      <c r="C7" s="1207"/>
      <c r="D7" s="1207"/>
      <c r="E7" s="1207"/>
      <c r="F7" s="1207"/>
      <c r="G7" s="1206"/>
      <c r="H7" s="1206"/>
      <c r="I7" s="1206"/>
      <c r="J7" s="1206"/>
      <c r="K7" s="1206"/>
      <c r="L7" s="1206"/>
      <c r="M7" s="1206"/>
    </row>
    <row r="8" spans="1:13" s="1205" customFormat="1" ht="18" customHeight="1">
      <c r="C8" s="1206"/>
      <c r="D8" s="1206"/>
      <c r="E8" s="1206"/>
      <c r="F8" s="1206"/>
      <c r="G8" s="1206"/>
      <c r="H8" s="1206"/>
      <c r="I8" s="1206"/>
      <c r="J8" s="1206"/>
      <c r="K8" s="1206"/>
      <c r="L8" s="1206"/>
      <c r="M8" s="1206"/>
    </row>
    <row r="9" spans="1:13" s="1205" customFormat="1" ht="18" customHeight="1">
      <c r="C9" s="1206"/>
      <c r="D9" s="1206"/>
      <c r="E9" s="1206"/>
      <c r="F9" s="2900" t="s">
        <v>633</v>
      </c>
      <c r="G9" s="1206" t="str">
        <f>+入力欄!M27</f>
        <v>株式会社　○○建設</v>
      </c>
      <c r="I9" s="1208"/>
      <c r="J9" s="1208"/>
      <c r="K9" s="1208"/>
      <c r="M9" s="1206"/>
    </row>
    <row r="10" spans="1:13" s="1205" customFormat="1" ht="18" customHeight="1">
      <c r="C10" s="1206"/>
      <c r="D10" s="1206"/>
      <c r="E10" s="1206"/>
      <c r="F10" s="2900"/>
      <c r="G10" s="1206" t="str">
        <f>+入力欄!M28</f>
        <v>代表取締役　△△　△△</v>
      </c>
      <c r="I10" s="1208"/>
      <c r="K10" s="1206"/>
    </row>
    <row r="11" spans="1:13" s="1205" customFormat="1" ht="18" customHeight="1">
      <c r="C11" s="1206"/>
      <c r="D11" s="1206"/>
      <c r="E11" s="1206"/>
      <c r="F11" s="1206"/>
      <c r="G11" s="1206"/>
      <c r="H11" s="1209"/>
      <c r="I11" s="1209"/>
      <c r="J11" s="1208"/>
      <c r="K11" s="1208"/>
      <c r="L11" s="1208"/>
      <c r="M11" s="1206"/>
    </row>
    <row r="12" spans="1:13" s="1205" customFormat="1" ht="18" customHeight="1">
      <c r="C12" s="1206"/>
      <c r="D12" s="1206"/>
      <c r="E12" s="1206"/>
      <c r="F12" s="1206"/>
      <c r="G12" s="1206"/>
      <c r="H12" s="1206"/>
      <c r="I12" s="1206"/>
      <c r="J12" s="1208"/>
      <c r="K12" s="1208"/>
      <c r="L12" s="1208"/>
      <c r="M12" s="1206"/>
    </row>
    <row r="13" spans="1:13" s="1205" customFormat="1" ht="26.25" customHeight="1">
      <c r="B13" s="2901" t="s">
        <v>744</v>
      </c>
      <c r="C13" s="2901"/>
      <c r="D13" s="2901"/>
      <c r="E13" s="2901"/>
      <c r="F13" s="2901"/>
      <c r="G13" s="2901"/>
      <c r="H13" s="2901"/>
      <c r="I13" s="2901"/>
      <c r="J13" s="2901"/>
      <c r="K13" s="2901"/>
      <c r="L13" s="1210"/>
      <c r="M13" s="1206"/>
    </row>
    <row r="14" spans="1:13" s="1205" customFormat="1" ht="18" customHeight="1">
      <c r="C14" s="1206"/>
      <c r="D14" s="1206"/>
      <c r="E14" s="1206"/>
      <c r="F14" s="1206"/>
      <c r="G14" s="1206"/>
      <c r="H14" s="1206"/>
      <c r="I14" s="1206"/>
      <c r="J14" s="1206"/>
      <c r="K14" s="1206"/>
      <c r="L14" s="1206"/>
      <c r="M14" s="1206"/>
    </row>
    <row r="15" spans="1:13" s="1205" customFormat="1" ht="18" customHeight="1">
      <c r="B15" s="2902" t="s">
        <v>1812</v>
      </c>
      <c r="C15" s="2902"/>
      <c r="D15" s="2902"/>
      <c r="E15" s="2902"/>
      <c r="F15" s="2902"/>
      <c r="G15" s="2902"/>
      <c r="H15" s="2902"/>
      <c r="I15" s="2902"/>
      <c r="J15" s="2902"/>
      <c r="K15" s="2902"/>
      <c r="L15" s="1211"/>
    </row>
    <row r="16" spans="1:13" s="1205" customFormat="1" ht="18" customHeight="1">
      <c r="B16" s="2902"/>
      <c r="C16" s="2902"/>
      <c r="D16" s="2902"/>
      <c r="E16" s="2902"/>
      <c r="F16" s="2902"/>
      <c r="G16" s="2902"/>
      <c r="H16" s="2902"/>
      <c r="I16" s="2902"/>
      <c r="J16" s="2902"/>
      <c r="K16" s="2902"/>
      <c r="L16" s="1211"/>
    </row>
    <row r="17" spans="1:18" s="1205" customFormat="1" ht="18" customHeight="1">
      <c r="B17" s="2902"/>
      <c r="C17" s="2902"/>
      <c r="D17" s="2902"/>
      <c r="E17" s="2902"/>
      <c r="F17" s="2902"/>
      <c r="G17" s="2902"/>
      <c r="H17" s="2902"/>
      <c r="I17" s="2902"/>
      <c r="J17" s="2902"/>
      <c r="K17" s="2902"/>
      <c r="L17" s="1211"/>
      <c r="M17" s="1206"/>
      <c r="O17" s="1206"/>
      <c r="P17" s="1212"/>
      <c r="Q17" s="1212"/>
      <c r="R17" s="1212"/>
    </row>
    <row r="18" spans="1:18" s="1205" customFormat="1" ht="18" customHeight="1">
      <c r="C18" s="1206"/>
      <c r="D18" s="1206"/>
      <c r="E18" s="1206"/>
      <c r="F18" s="1206"/>
      <c r="G18" s="1206"/>
      <c r="H18" s="1206"/>
      <c r="I18" s="1206"/>
      <c r="J18" s="1206"/>
      <c r="K18" s="1206"/>
      <c r="L18" s="1206"/>
      <c r="M18" s="1206"/>
      <c r="O18" s="1206"/>
      <c r="P18" s="1212"/>
      <c r="Q18" s="1212"/>
      <c r="R18" s="1212"/>
    </row>
    <row r="19" spans="1:18" s="1205" customFormat="1" ht="18" customHeight="1">
      <c r="C19" s="1206"/>
      <c r="D19" s="1206"/>
      <c r="E19" s="1206"/>
      <c r="F19" s="1206"/>
      <c r="G19" s="1206"/>
      <c r="H19" s="1206"/>
      <c r="I19" s="1206"/>
      <c r="J19" s="1206"/>
      <c r="K19" s="1206"/>
      <c r="L19" s="1206"/>
      <c r="M19" s="1206"/>
      <c r="O19" s="1206"/>
      <c r="P19" s="1212"/>
      <c r="Q19" s="1212"/>
      <c r="R19" s="1212"/>
    </row>
    <row r="20" spans="1:18" s="1205" customFormat="1" ht="18" customHeight="1">
      <c r="A20" s="2894" t="s">
        <v>113</v>
      </c>
      <c r="B20" s="2894"/>
      <c r="C20" s="2894"/>
      <c r="D20" s="2894"/>
      <c r="E20" s="2894"/>
      <c r="F20" s="2894"/>
      <c r="G20" s="2894"/>
      <c r="H20" s="2894"/>
      <c r="I20" s="2894"/>
      <c r="J20" s="2894"/>
      <c r="K20" s="2894"/>
      <c r="L20" s="1213"/>
      <c r="M20" s="1213"/>
      <c r="O20" s="1206"/>
      <c r="P20" s="1212"/>
      <c r="Q20" s="1212"/>
      <c r="R20" s="1212"/>
    </row>
    <row r="21" spans="1:18" s="1205" customFormat="1" ht="18" customHeight="1">
      <c r="A21" s="1214"/>
      <c r="B21" s="1214"/>
      <c r="C21" s="1214"/>
      <c r="D21" s="1214"/>
      <c r="E21" s="1214"/>
      <c r="F21" s="1214"/>
      <c r="G21" s="1214"/>
      <c r="H21" s="1214"/>
      <c r="I21" s="1214"/>
      <c r="J21" s="1214"/>
      <c r="K21" s="1214"/>
      <c r="L21" s="1214"/>
      <c r="M21" s="1214"/>
      <c r="O21" s="1206"/>
      <c r="P21" s="1212"/>
      <c r="Q21" s="1212"/>
      <c r="R21" s="1212"/>
    </row>
    <row r="22" spans="1:18" s="1205" customFormat="1" ht="18" customHeight="1">
      <c r="C22" s="1206"/>
      <c r="D22" s="1206"/>
      <c r="E22" s="1206"/>
      <c r="F22" s="1206"/>
      <c r="G22" s="1206"/>
      <c r="H22" s="1206"/>
      <c r="I22" s="1206"/>
      <c r="J22" s="1206"/>
      <c r="K22" s="1215"/>
      <c r="L22" s="1206"/>
      <c r="M22" s="1206"/>
    </row>
    <row r="23" spans="1:18" s="1205" customFormat="1" ht="18" customHeight="1">
      <c r="B23" s="2892" t="s">
        <v>179</v>
      </c>
      <c r="C23" s="2892"/>
      <c r="D23" s="1216" t="s">
        <v>745</v>
      </c>
      <c r="E23" s="1217" t="str">
        <f>+入力欄!M34</f>
        <v>第4300000000000号</v>
      </c>
      <c r="F23" s="1206"/>
      <c r="G23" s="1206"/>
      <c r="H23" s="1206"/>
      <c r="I23" s="1206"/>
      <c r="J23" s="1206"/>
      <c r="K23" s="1206"/>
      <c r="L23" s="1206"/>
      <c r="M23" s="1206"/>
    </row>
    <row r="24" spans="1:18" s="1205" customFormat="1" ht="18" customHeight="1">
      <c r="B24" s="1218"/>
      <c r="D24" s="1216"/>
      <c r="E24" s="1206"/>
      <c r="F24" s="1206"/>
      <c r="G24" s="1206"/>
      <c r="H24" s="1206"/>
      <c r="I24" s="1206"/>
      <c r="J24" s="1206"/>
      <c r="K24" s="1206"/>
      <c r="L24" s="1206"/>
    </row>
    <row r="25" spans="1:18" s="1205" customFormat="1" ht="18" customHeight="1">
      <c r="B25" s="2892" t="s">
        <v>739</v>
      </c>
      <c r="C25" s="2892"/>
      <c r="D25" s="1216" t="s">
        <v>745</v>
      </c>
      <c r="E25" s="1217" t="str">
        <f>+入力欄!$D$16</f>
        <v>○○○○○○工事（Ｒ６－１)</v>
      </c>
      <c r="F25" s="1219"/>
      <c r="G25" s="1219"/>
      <c r="H25" s="1219"/>
      <c r="I25" s="1206"/>
      <c r="J25" s="1206"/>
      <c r="K25" s="1206"/>
      <c r="L25" s="1206"/>
    </row>
    <row r="26" spans="1:18" s="1205" customFormat="1" ht="18" customHeight="1">
      <c r="B26" s="1218"/>
      <c r="D26" s="1216"/>
      <c r="E26" s="1219"/>
      <c r="F26" s="1219"/>
      <c r="G26" s="1219"/>
      <c r="H26" s="1219"/>
      <c r="I26" s="1206"/>
      <c r="J26" s="1206"/>
      <c r="K26" s="1206"/>
      <c r="L26" s="1206"/>
    </row>
    <row r="27" spans="1:18" s="1205" customFormat="1" ht="18" customHeight="1">
      <c r="B27" s="2892" t="s">
        <v>116</v>
      </c>
      <c r="C27" s="2892"/>
      <c r="D27" s="1216" t="s">
        <v>745</v>
      </c>
      <c r="E27" s="1220" t="str">
        <f>+入力欄!D17</f>
        <v>沖縄県○○地内</v>
      </c>
      <c r="F27" s="1219"/>
      <c r="G27" s="1219"/>
      <c r="H27" s="1219"/>
      <c r="I27" s="1206"/>
      <c r="J27" s="1206"/>
      <c r="K27" s="1206"/>
      <c r="L27" s="1206"/>
    </row>
    <row r="28" spans="1:18" s="1205" customFormat="1" ht="18" customHeight="1">
      <c r="B28" s="1218"/>
      <c r="D28" s="1207"/>
      <c r="E28" s="1207"/>
      <c r="F28" s="1207"/>
      <c r="G28" s="1207"/>
      <c r="H28" s="1207"/>
      <c r="I28" s="1207"/>
      <c r="J28" s="1206"/>
      <c r="K28" s="1206"/>
      <c r="L28" s="1206"/>
    </row>
    <row r="29" spans="1:18" s="1205" customFormat="1" ht="18" customHeight="1">
      <c r="B29" s="2898" t="s">
        <v>740</v>
      </c>
      <c r="C29" s="2898"/>
      <c r="D29" s="1216" t="s">
        <v>745</v>
      </c>
      <c r="E29" s="2899">
        <v>111111111</v>
      </c>
      <c r="F29" s="2899"/>
      <c r="G29" s="2899"/>
      <c r="H29" s="2899"/>
      <c r="I29" s="1206"/>
      <c r="J29" s="1206"/>
      <c r="K29" s="1206"/>
      <c r="L29" s="1206"/>
    </row>
    <row r="30" spans="1:18" s="1205" customFormat="1" ht="18" customHeight="1">
      <c r="B30" s="1221"/>
      <c r="D30" s="1216"/>
      <c r="E30" s="1206"/>
      <c r="F30" s="1222"/>
      <c r="G30" s="1222"/>
      <c r="H30" s="1223"/>
      <c r="I30" s="1206"/>
      <c r="J30" s="1206"/>
      <c r="K30" s="1206"/>
      <c r="L30" s="1206"/>
      <c r="M30" s="1206"/>
    </row>
    <row r="31" spans="1:18" s="1205" customFormat="1" ht="18" customHeight="1">
      <c r="B31" s="2892" t="s">
        <v>741</v>
      </c>
      <c r="C31" s="2892"/>
      <c r="D31" s="1216" t="s">
        <v>745</v>
      </c>
      <c r="E31" s="1209" t="s">
        <v>742</v>
      </c>
      <c r="F31" s="2893"/>
      <c r="G31" s="2893"/>
      <c r="H31" s="1206" t="s">
        <v>743</v>
      </c>
      <c r="I31" s="1206"/>
      <c r="J31" s="1206"/>
      <c r="K31" s="1206"/>
      <c r="L31" s="1206"/>
      <c r="M31" s="1206"/>
    </row>
    <row r="32" spans="1:18" s="1205" customFormat="1" ht="18" customHeight="1">
      <c r="B32" s="1218"/>
      <c r="D32" s="1216"/>
      <c r="E32" s="1209"/>
      <c r="F32" s="1224"/>
      <c r="G32" s="1224"/>
      <c r="H32" s="1206"/>
    </row>
    <row r="33" spans="1:12" s="1205" customFormat="1" ht="18" customHeight="1">
      <c r="B33" s="2892" t="s">
        <v>746</v>
      </c>
      <c r="C33" s="2892"/>
      <c r="D33" s="2894" t="s">
        <v>745</v>
      </c>
      <c r="E33" s="2895">
        <f>+入力欄!X21</f>
        <v>45384</v>
      </c>
      <c r="F33" s="2895"/>
      <c r="G33" s="2895"/>
      <c r="H33" s="2895"/>
      <c r="I33" s="2891">
        <f>+E34-E33+1</f>
        <v>182</v>
      </c>
      <c r="J33" s="2891" t="s">
        <v>747</v>
      </c>
      <c r="L33" s="1225"/>
    </row>
    <row r="34" spans="1:12" s="1205" customFormat="1" ht="18" customHeight="1">
      <c r="B34" s="2892"/>
      <c r="C34" s="2892"/>
      <c r="D34" s="2894"/>
      <c r="E34" s="2895">
        <f>+入力欄!X22</f>
        <v>45565</v>
      </c>
      <c r="F34" s="2895"/>
      <c r="G34" s="2895"/>
      <c r="H34" s="2895"/>
      <c r="I34" s="2891"/>
      <c r="J34" s="2891"/>
    </row>
    <row r="35" spans="1:12" s="1205" customFormat="1" ht="18" customHeight="1">
      <c r="B35" s="1218"/>
      <c r="D35" s="1216"/>
      <c r="E35" s="2896"/>
      <c r="F35" s="2896"/>
      <c r="G35" s="2896"/>
      <c r="H35" s="2896"/>
    </row>
    <row r="36" spans="1:12" s="1205" customFormat="1" ht="18" customHeight="1">
      <c r="B36" s="2892" t="s">
        <v>748</v>
      </c>
      <c r="C36" s="2892"/>
      <c r="D36" s="2894" t="s">
        <v>745</v>
      </c>
      <c r="E36" s="2895">
        <f>+E33</f>
        <v>45384</v>
      </c>
      <c r="F36" s="2895"/>
      <c r="G36" s="2895"/>
      <c r="H36" s="2895"/>
      <c r="I36" s="2891">
        <f>+E37-E36+1</f>
        <v>364</v>
      </c>
      <c r="J36" s="2891" t="s">
        <v>747</v>
      </c>
    </row>
    <row r="37" spans="1:12" s="1205" customFormat="1" ht="18" customHeight="1">
      <c r="B37" s="2892"/>
      <c r="C37" s="2892"/>
      <c r="D37" s="2894"/>
      <c r="E37" s="2897">
        <v>45747</v>
      </c>
      <c r="F37" s="2897"/>
      <c r="G37" s="2897"/>
      <c r="H37" s="2897"/>
      <c r="I37" s="2891"/>
      <c r="J37" s="2891"/>
    </row>
    <row r="38" spans="1:12" s="1205" customFormat="1" ht="18" customHeight="1">
      <c r="C38" s="1206"/>
      <c r="D38" s="1206"/>
      <c r="E38" s="1206"/>
      <c r="F38" s="1206"/>
      <c r="G38" s="1206"/>
    </row>
    <row r="39" spans="1:12" s="1205" customFormat="1" ht="18" customHeight="1">
      <c r="C39" s="1206"/>
      <c r="D39" s="1206"/>
      <c r="E39" s="1206"/>
      <c r="F39" s="1206"/>
      <c r="G39" s="1206"/>
    </row>
    <row r="40" spans="1:12" s="1205" customFormat="1" ht="18" customHeight="1">
      <c r="C40" s="1206"/>
      <c r="D40" s="1206"/>
      <c r="E40" s="1206"/>
      <c r="F40" s="1206"/>
      <c r="G40" s="1206"/>
    </row>
    <row r="41" spans="1:12" s="1205" customFormat="1" ht="18" customHeight="1">
      <c r="C41" s="1206"/>
      <c r="D41" s="1206"/>
      <c r="E41" s="1206"/>
      <c r="F41" s="1206"/>
      <c r="G41" s="1206"/>
    </row>
    <row r="42" spans="1:12" s="1205" customFormat="1" ht="18" customHeight="1">
      <c r="C42" s="1206"/>
      <c r="D42" s="1206"/>
      <c r="E42" s="1206"/>
      <c r="F42" s="1206"/>
      <c r="G42" s="1206"/>
    </row>
    <row r="43" spans="1:12" s="1205" customFormat="1" ht="18" customHeight="1">
      <c r="A43" s="1206"/>
      <c r="B43" s="1206"/>
      <c r="C43" s="1206"/>
      <c r="D43" s="1206"/>
      <c r="E43" s="1206"/>
      <c r="F43" s="1206"/>
      <c r="G43" s="1206"/>
      <c r="H43" s="1206"/>
      <c r="I43" s="1206"/>
      <c r="J43" s="1206"/>
      <c r="K43" s="1206"/>
      <c r="L43" s="1206"/>
    </row>
    <row r="44" spans="1:12" s="1205" customFormat="1" ht="18" customHeight="1">
      <c r="A44" s="1206"/>
      <c r="B44" s="1206"/>
      <c r="C44" s="1206"/>
      <c r="D44" s="1206"/>
      <c r="E44" s="1206"/>
      <c r="F44" s="1206"/>
      <c r="G44" s="1206"/>
      <c r="H44" s="1206"/>
      <c r="I44" s="1206"/>
      <c r="J44" s="1206"/>
      <c r="K44" s="1206"/>
      <c r="L44" s="1206"/>
    </row>
    <row r="45" spans="1:12" s="1205" customFormat="1" ht="18" customHeight="1">
      <c r="C45" s="1206"/>
      <c r="D45" s="1206"/>
      <c r="E45" s="1206"/>
      <c r="F45" s="1206"/>
      <c r="G45" s="1206"/>
    </row>
    <row r="46" spans="1:12" s="1205" customFormat="1" ht="18" customHeight="1">
      <c r="C46" s="1206"/>
      <c r="D46" s="1206"/>
      <c r="E46" s="1206"/>
      <c r="F46" s="1206"/>
      <c r="G46" s="1206"/>
    </row>
    <row r="47" spans="1:12" s="1205" customFormat="1" ht="18" customHeight="1">
      <c r="C47" s="1206"/>
      <c r="D47" s="1206"/>
      <c r="E47" s="1206"/>
      <c r="F47" s="1206"/>
      <c r="G47" s="1206"/>
    </row>
    <row r="48" spans="1:12" s="1205" customFormat="1" ht="18" customHeight="1">
      <c r="C48" s="1206"/>
      <c r="D48" s="1206"/>
      <c r="E48" s="1206"/>
      <c r="F48" s="1206"/>
      <c r="G48" s="1206"/>
    </row>
    <row r="49" spans="3:12" s="1205" customFormat="1" ht="18" customHeight="1">
      <c r="C49" s="1226"/>
      <c r="D49" s="1226"/>
      <c r="E49" s="1226"/>
      <c r="F49" s="1226"/>
      <c r="G49" s="1226"/>
      <c r="H49" s="1227"/>
      <c r="I49" s="1227"/>
      <c r="J49" s="1227"/>
      <c r="K49" s="1227"/>
      <c r="L49" s="1227"/>
    </row>
    <row r="50" spans="3:12" s="1205" customFormat="1" ht="18" customHeight="1">
      <c r="C50" s="1226"/>
      <c r="D50" s="1226"/>
      <c r="E50" s="1226"/>
      <c r="F50" s="1226"/>
      <c r="G50" s="1226"/>
      <c r="H50" s="1227"/>
      <c r="I50" s="1227"/>
      <c r="J50" s="1227"/>
      <c r="K50" s="1227"/>
      <c r="L50" s="1227"/>
    </row>
    <row r="51" spans="3:12" s="1205" customFormat="1" ht="18" customHeight="1">
      <c r="C51" s="1206"/>
      <c r="D51" s="1206"/>
      <c r="E51" s="1206"/>
      <c r="F51" s="1206"/>
      <c r="G51" s="1206"/>
    </row>
    <row r="52" spans="3:12" s="1205" customFormat="1" ht="18" customHeight="1">
      <c r="C52" s="1206"/>
      <c r="D52" s="1206"/>
      <c r="E52" s="1206"/>
      <c r="F52" s="1206"/>
      <c r="G52" s="1206"/>
    </row>
    <row r="53" spans="3:12" s="1205" customFormat="1" ht="18" customHeight="1">
      <c r="C53" s="1206"/>
      <c r="D53" s="1206"/>
      <c r="E53" s="1206"/>
      <c r="F53" s="1206"/>
      <c r="G53" s="1206"/>
    </row>
    <row r="54" spans="3:12" s="1205" customFormat="1" ht="18" customHeight="1">
      <c r="C54" s="1206"/>
      <c r="D54" s="1206"/>
      <c r="E54" s="1206"/>
      <c r="F54" s="1206"/>
      <c r="G54" s="1206"/>
    </row>
    <row r="55" spans="3:12" s="1205" customFormat="1" ht="18" customHeight="1">
      <c r="C55" s="1206"/>
      <c r="D55" s="1206"/>
      <c r="E55" s="1206"/>
      <c r="F55" s="1206"/>
      <c r="G55" s="1206"/>
    </row>
    <row r="56" spans="3:12" s="1205" customFormat="1" ht="18" customHeight="1">
      <c r="C56" s="1206"/>
      <c r="D56" s="1206"/>
      <c r="E56" s="1206"/>
      <c r="F56" s="1206"/>
      <c r="G56" s="1206"/>
    </row>
    <row r="57" spans="3:12" s="1205" customFormat="1" ht="18" customHeight="1">
      <c r="C57" s="1206"/>
      <c r="D57" s="1206"/>
      <c r="E57" s="1206"/>
      <c r="F57" s="1206"/>
      <c r="G57" s="1206"/>
    </row>
    <row r="58" spans="3:12" s="1205" customFormat="1" ht="18" customHeight="1">
      <c r="C58" s="1206"/>
      <c r="D58" s="1206"/>
      <c r="E58" s="1206"/>
      <c r="F58" s="1206"/>
      <c r="G58" s="1206"/>
    </row>
    <row r="59" spans="3:12" s="1205" customFormat="1" ht="18" customHeight="1">
      <c r="C59" s="1206"/>
      <c r="D59" s="1206"/>
      <c r="E59" s="1206"/>
      <c r="F59" s="1206"/>
      <c r="G59" s="1206"/>
    </row>
    <row r="60" spans="3:12" s="1205" customFormat="1" ht="18" customHeight="1">
      <c r="C60" s="1206"/>
      <c r="D60" s="1206"/>
      <c r="E60" s="1206"/>
      <c r="F60" s="1206"/>
      <c r="G60" s="1206"/>
    </row>
    <row r="61" spans="3:12" s="1205" customFormat="1" ht="18" customHeight="1">
      <c r="C61" s="1206"/>
      <c r="D61" s="1206"/>
      <c r="E61" s="1206"/>
      <c r="F61" s="1206"/>
    </row>
    <row r="62" spans="3:12" s="1205" customFormat="1" ht="18" customHeight="1">
      <c r="C62" s="1206"/>
      <c r="D62" s="1206"/>
      <c r="E62" s="1206"/>
      <c r="F62" s="1206"/>
    </row>
    <row r="63" spans="3:12" s="1205" customFormat="1" ht="18" customHeight="1">
      <c r="C63" s="1206"/>
      <c r="D63" s="1206"/>
      <c r="E63" s="1206"/>
      <c r="F63" s="1206"/>
    </row>
    <row r="64" spans="3:12" s="1205" customFormat="1" ht="18" customHeight="1">
      <c r="C64" s="1206"/>
      <c r="D64" s="1206"/>
      <c r="E64" s="1206"/>
      <c r="F64" s="1206"/>
    </row>
    <row r="65" spans="3:6" s="1205" customFormat="1" ht="18" customHeight="1">
      <c r="C65" s="1206"/>
      <c r="D65" s="1206"/>
      <c r="E65" s="1206"/>
      <c r="F65" s="1206"/>
    </row>
    <row r="66" spans="3:6" s="1205" customFormat="1" ht="18" customHeight="1">
      <c r="C66" s="1206"/>
      <c r="D66" s="1206"/>
      <c r="E66" s="1206"/>
      <c r="F66" s="1206"/>
    </row>
    <row r="67" spans="3:6" s="1205" customFormat="1" ht="18" customHeight="1">
      <c r="C67" s="1206"/>
      <c r="D67" s="1206"/>
      <c r="E67" s="1206"/>
      <c r="F67" s="1206"/>
    </row>
    <row r="68" spans="3:6" s="1205" customFormat="1" ht="18" customHeight="1">
      <c r="C68" s="1206"/>
      <c r="D68" s="1206"/>
      <c r="E68" s="1206"/>
      <c r="F68" s="1206"/>
    </row>
    <row r="69" spans="3:6" s="1205" customFormat="1" ht="18" customHeight="1"/>
    <row r="70" spans="3:6" s="1205" customFormat="1" ht="18" customHeight="1"/>
    <row r="71" spans="3:6" s="1205" customFormat="1" ht="18" customHeight="1"/>
    <row r="72" spans="3:6" s="1205" customFormat="1" ht="18" customHeight="1"/>
    <row r="73" spans="3:6" s="1205" customFormat="1" ht="18" customHeight="1"/>
    <row r="74" spans="3:6" s="1205" customFormat="1" ht="18" customHeight="1"/>
    <row r="75" spans="3:6" s="1205" customFormat="1" ht="18" customHeight="1"/>
    <row r="76" spans="3:6" s="1205" customFormat="1" ht="18" customHeight="1"/>
    <row r="77" spans="3:6" s="1205" customFormat="1" ht="18" customHeight="1"/>
    <row r="78" spans="3:6" s="1205" customFormat="1" ht="18" customHeight="1"/>
    <row r="79" spans="3:6" s="1205" customFormat="1" ht="18" customHeight="1"/>
    <row r="80" spans="3:6" s="1205" customFormat="1" ht="18" customHeight="1"/>
    <row r="81" s="1205" customFormat="1" ht="18" customHeight="1"/>
    <row r="82" s="1205" customFormat="1" ht="18" customHeight="1"/>
    <row r="83" s="1205" customFormat="1" ht="18" customHeight="1"/>
    <row r="84" s="1205" customFormat="1" ht="18" customHeight="1"/>
    <row r="85" s="1205" customFormat="1" ht="18" customHeight="1"/>
    <row r="86" s="1205" customFormat="1" ht="18" customHeight="1"/>
    <row r="87" s="1205" customFormat="1" ht="18" customHeight="1"/>
    <row r="88" s="1205" customFormat="1" ht="18" customHeight="1"/>
    <row r="89" s="1205" customFormat="1" ht="18" customHeight="1"/>
    <row r="90" s="1205" customFormat="1" ht="18" customHeight="1"/>
    <row r="91" s="1205" customFormat="1" ht="18" customHeight="1"/>
    <row r="92" s="1205" customFormat="1" ht="18" customHeight="1"/>
    <row r="93" s="1205" customFormat="1" ht="18" customHeight="1"/>
    <row r="94" s="1205" customFormat="1" ht="18" customHeight="1"/>
    <row r="95" s="1205" customFormat="1" ht="18" customHeight="1"/>
    <row r="96" s="1205" customFormat="1" ht="18" customHeight="1"/>
    <row r="97" s="1205" customFormat="1" ht="18" customHeight="1"/>
    <row r="98" s="1205" customFormat="1" ht="18" customHeight="1"/>
    <row r="99" s="1205" customFormat="1" ht="18" customHeight="1"/>
    <row r="100" s="1205" customFormat="1" ht="18" customHeight="1"/>
    <row r="101" s="1205" customFormat="1" ht="18" customHeight="1"/>
    <row r="102" s="1205" customFormat="1" ht="18" customHeight="1"/>
    <row r="103" s="1205" customFormat="1" ht="18" customHeight="1"/>
    <row r="104" s="1205" customFormat="1" ht="18" customHeight="1"/>
    <row r="105" s="1205" customFormat="1" ht="18" customHeight="1"/>
    <row r="106" s="1205" customFormat="1" ht="18" customHeight="1"/>
    <row r="107" s="1205" customFormat="1" ht="18" customHeight="1"/>
    <row r="108" s="1205" customFormat="1" ht="18" customHeight="1"/>
    <row r="109" s="1205" customFormat="1" ht="18" customHeight="1"/>
    <row r="110" s="1205" customFormat="1" ht="18" customHeight="1"/>
    <row r="111" s="1205" customFormat="1" ht="18" customHeight="1"/>
    <row r="112" s="1205" customFormat="1" ht="18" customHeight="1"/>
    <row r="113" s="1205" customFormat="1" ht="18" customHeight="1"/>
    <row r="114" s="1205" customFormat="1" ht="18" customHeight="1"/>
    <row r="115" s="1205" customFormat="1" ht="18" customHeight="1"/>
    <row r="116" s="1205" customFormat="1" ht="18" customHeight="1"/>
    <row r="117" s="1205" customFormat="1" ht="18" customHeight="1"/>
    <row r="118" s="1205" customFormat="1" ht="18" customHeight="1"/>
    <row r="119" s="1205" customFormat="1" ht="18" customHeight="1"/>
    <row r="120" s="1205" customFormat="1" ht="18" customHeight="1"/>
    <row r="121" s="1205" customFormat="1" ht="18" customHeight="1"/>
    <row r="122" s="1205" customFormat="1" ht="18" customHeight="1"/>
    <row r="123" s="1205" customFormat="1" ht="18" customHeight="1"/>
    <row r="124" s="1205" customFormat="1" ht="18" customHeight="1"/>
    <row r="125" s="1205" customFormat="1" ht="18" customHeight="1"/>
    <row r="126" s="1205" customFormat="1" ht="18" customHeight="1"/>
    <row r="127" s="1205" customFormat="1" ht="18" customHeight="1"/>
    <row r="128" s="1205" customFormat="1" ht="18" customHeight="1"/>
    <row r="129" s="1205" customFormat="1" ht="18" customHeight="1"/>
    <row r="130" s="1205" customFormat="1" ht="18" customHeight="1"/>
    <row r="131" s="1205" customFormat="1" ht="18" customHeight="1"/>
    <row r="132" s="1205" customFormat="1" ht="18" customHeight="1"/>
    <row r="133" s="1205" customFormat="1" ht="18" customHeight="1"/>
    <row r="134" s="1205" customFormat="1" ht="18" customHeight="1"/>
    <row r="135" s="1205" customFormat="1" ht="18" customHeight="1"/>
    <row r="136" s="1205" customFormat="1" ht="18" customHeight="1"/>
    <row r="137" s="1205" customFormat="1" ht="18" customHeight="1"/>
    <row r="138" s="1205" customFormat="1" ht="18" customHeight="1"/>
    <row r="139" s="1205" customFormat="1" ht="18" customHeight="1"/>
    <row r="140" s="1205" customFormat="1" ht="18" customHeight="1"/>
    <row r="141" s="1205" customFormat="1" ht="18" customHeight="1"/>
    <row r="142" s="1205" customFormat="1" ht="18" customHeight="1"/>
    <row r="143" s="1205" customFormat="1" ht="18" customHeight="1"/>
    <row r="144" s="1205" customFormat="1" ht="18" customHeight="1"/>
    <row r="145" spans="8:13" s="1205" customFormat="1" ht="18" customHeight="1"/>
    <row r="146" spans="8:13" s="1205" customFormat="1" ht="18" customHeight="1"/>
    <row r="147" spans="8:13" s="1205" customFormat="1" ht="18" customHeight="1"/>
    <row r="148" spans="8:13" s="1205" customFormat="1" ht="18" customHeight="1"/>
    <row r="149" spans="8:13" s="1205" customFormat="1" ht="18" customHeight="1"/>
    <row r="150" spans="8:13" s="1205" customFormat="1" ht="18" customHeight="1"/>
    <row r="151" spans="8:13" s="1205" customFormat="1" ht="18" customHeight="1"/>
    <row r="152" spans="8:13" s="1205" customFormat="1" ht="18" customHeight="1"/>
    <row r="153" spans="8:13" s="1205" customFormat="1" ht="18" customHeight="1"/>
    <row r="154" spans="8:13" s="1205" customFormat="1" ht="18" customHeight="1"/>
    <row r="155" spans="8:13" s="1205" customFormat="1" ht="18" customHeight="1"/>
    <row r="156" spans="8:13" s="1205" customFormat="1" ht="18" customHeight="1"/>
    <row r="157" spans="8:13" s="1205" customFormat="1" ht="18" customHeight="1"/>
    <row r="158" spans="8:13" s="1205" customFormat="1" ht="18" customHeight="1"/>
    <row r="159" spans="8:13" s="1205" customFormat="1" ht="18" customHeight="1"/>
    <row r="160" spans="8:13" s="1205" customFormat="1" ht="18" customHeight="1">
      <c r="H160" s="1228"/>
      <c r="I160" s="1228"/>
      <c r="J160" s="1228"/>
      <c r="K160" s="1228"/>
      <c r="L160" s="1228"/>
      <c r="M160" s="1228"/>
    </row>
    <row r="161" spans="8:13" s="1205" customFormat="1" ht="18" customHeight="1">
      <c r="H161" s="1228"/>
      <c r="I161" s="1228"/>
      <c r="J161" s="1228"/>
      <c r="K161" s="1228"/>
      <c r="L161" s="1228"/>
      <c r="M161" s="1228"/>
    </row>
    <row r="162" spans="8:13" s="1205" customFormat="1" ht="18" customHeight="1">
      <c r="H162" s="1228"/>
      <c r="I162" s="1228"/>
      <c r="J162" s="1228"/>
      <c r="K162" s="1228"/>
      <c r="L162" s="1228"/>
      <c r="M162" s="1228"/>
    </row>
    <row r="163" spans="8:13" s="1205" customFormat="1" ht="18" customHeight="1">
      <c r="H163" s="1228"/>
      <c r="I163" s="1228"/>
      <c r="J163" s="1228"/>
      <c r="K163" s="1228"/>
      <c r="L163" s="1228"/>
      <c r="M163" s="1228"/>
    </row>
    <row r="164" spans="8:13" s="1205" customFormat="1" ht="18" customHeight="1">
      <c r="H164" s="1228"/>
      <c r="I164" s="1228"/>
      <c r="J164" s="1228"/>
      <c r="K164" s="1228"/>
      <c r="L164" s="1228"/>
      <c r="M164" s="1228"/>
    </row>
    <row r="165" spans="8:13" s="1205" customFormat="1" ht="18" customHeight="1">
      <c r="H165" s="1228"/>
      <c r="I165" s="1228"/>
      <c r="J165" s="1228"/>
      <c r="K165" s="1228"/>
      <c r="L165" s="1228"/>
      <c r="M165" s="1228"/>
    </row>
    <row r="166" spans="8:13" s="1205" customFormat="1" ht="18" customHeight="1">
      <c r="H166" s="1228"/>
      <c r="I166" s="1228"/>
      <c r="J166" s="1228"/>
      <c r="K166" s="1228"/>
      <c r="L166" s="1228"/>
      <c r="M166" s="1228"/>
    </row>
    <row r="167" spans="8:13" s="1205" customFormat="1" ht="18" customHeight="1">
      <c r="H167" s="1228"/>
      <c r="I167" s="1228"/>
      <c r="J167" s="1228"/>
      <c r="K167" s="1228"/>
      <c r="L167" s="1228"/>
      <c r="M167" s="1228"/>
    </row>
    <row r="168" spans="8:13" s="1205" customFormat="1" ht="18" customHeight="1">
      <c r="H168" s="1228"/>
      <c r="I168" s="1228"/>
      <c r="J168" s="1228"/>
      <c r="K168" s="1228"/>
      <c r="L168" s="1228"/>
      <c r="M168" s="1228"/>
    </row>
    <row r="169" spans="8:13" s="1205" customFormat="1" ht="18" customHeight="1">
      <c r="H169" s="1228"/>
      <c r="I169" s="1228"/>
      <c r="J169" s="1228"/>
      <c r="K169" s="1228"/>
      <c r="L169" s="1228"/>
      <c r="M169" s="1228"/>
    </row>
    <row r="170" spans="8:13" s="1205" customFormat="1" ht="18" customHeight="1">
      <c r="H170" s="1228"/>
      <c r="I170" s="1228"/>
      <c r="J170" s="1228"/>
      <c r="K170" s="1228"/>
      <c r="L170" s="1228"/>
      <c r="M170" s="1228"/>
    </row>
    <row r="171" spans="8:13" s="1205" customFormat="1" ht="18" customHeight="1">
      <c r="H171" s="1228"/>
      <c r="I171" s="1228"/>
      <c r="J171" s="1228"/>
      <c r="K171" s="1228"/>
      <c r="L171" s="1228"/>
      <c r="M171" s="1228"/>
    </row>
    <row r="172" spans="8:13" s="1205" customFormat="1" ht="18" customHeight="1">
      <c r="H172" s="1228"/>
      <c r="I172" s="1228"/>
      <c r="J172" s="1228"/>
      <c r="K172" s="1228"/>
      <c r="L172" s="1228"/>
      <c r="M172" s="1228"/>
    </row>
    <row r="173" spans="8:13" s="1205" customFormat="1" ht="18" customHeight="1">
      <c r="H173" s="1228"/>
      <c r="I173" s="1228"/>
      <c r="J173" s="1228"/>
      <c r="K173" s="1228"/>
      <c r="L173" s="1228"/>
      <c r="M173" s="1228"/>
    </row>
    <row r="174" spans="8:13" s="1205" customFormat="1" ht="18" customHeight="1">
      <c r="H174" s="1228"/>
      <c r="I174" s="1228"/>
      <c r="J174" s="1228"/>
      <c r="K174" s="1228"/>
      <c r="L174" s="1228"/>
      <c r="M174" s="1228"/>
    </row>
    <row r="175" spans="8:13" s="1205" customFormat="1" ht="18" customHeight="1">
      <c r="H175" s="1228"/>
      <c r="I175" s="1228"/>
      <c r="J175" s="1228"/>
      <c r="K175" s="1228"/>
      <c r="L175" s="1228"/>
      <c r="M175" s="1228"/>
    </row>
    <row r="176" spans="8:13" s="1205" customFormat="1" ht="18" customHeight="1">
      <c r="H176" s="1228"/>
      <c r="I176" s="1228"/>
      <c r="J176" s="1228"/>
      <c r="K176" s="1228"/>
      <c r="L176" s="1228"/>
      <c r="M176" s="1228"/>
    </row>
    <row r="177" spans="7:13" s="1205" customFormat="1" ht="18" customHeight="1">
      <c r="H177" s="1228"/>
      <c r="I177" s="1228"/>
      <c r="J177" s="1228"/>
      <c r="K177" s="1228"/>
      <c r="L177" s="1228"/>
      <c r="M177" s="1228"/>
    </row>
    <row r="178" spans="7:13" s="1205" customFormat="1" ht="18" customHeight="1">
      <c r="H178" s="1228"/>
      <c r="I178" s="1228"/>
      <c r="J178" s="1228"/>
      <c r="K178" s="1228"/>
      <c r="L178" s="1228"/>
      <c r="M178" s="1228"/>
    </row>
    <row r="179" spans="7:13" s="1205" customFormat="1" ht="18" customHeight="1">
      <c r="H179" s="1228"/>
      <c r="I179" s="1228"/>
      <c r="J179" s="1228"/>
      <c r="K179" s="1228"/>
      <c r="L179" s="1228"/>
      <c r="M179" s="1228"/>
    </row>
    <row r="180" spans="7:13" s="1205" customFormat="1" ht="18" customHeight="1">
      <c r="H180" s="1228"/>
      <c r="I180" s="1228"/>
      <c r="J180" s="1228"/>
      <c r="K180" s="1228"/>
      <c r="L180" s="1228"/>
      <c r="M180" s="1228"/>
    </row>
    <row r="181" spans="7:13" s="1205" customFormat="1" ht="18" customHeight="1">
      <c r="H181" s="1228"/>
      <c r="I181" s="1228"/>
      <c r="J181" s="1228"/>
      <c r="K181" s="1228"/>
      <c r="L181" s="1228"/>
      <c r="M181" s="1228"/>
    </row>
    <row r="182" spans="7:13" s="1205" customFormat="1" ht="18" customHeight="1">
      <c r="H182" s="1228"/>
      <c r="I182" s="1228"/>
      <c r="J182" s="1228"/>
      <c r="K182" s="1228"/>
      <c r="L182" s="1228"/>
      <c r="M182" s="1228"/>
    </row>
    <row r="183" spans="7:13" s="1205" customFormat="1" ht="18" customHeight="1">
      <c r="H183" s="1228"/>
      <c r="I183" s="1228"/>
      <c r="J183" s="1228"/>
      <c r="K183" s="1228"/>
      <c r="L183" s="1228"/>
      <c r="M183" s="1228"/>
    </row>
    <row r="184" spans="7:13" s="1205" customFormat="1" ht="18" customHeight="1">
      <c r="H184" s="1228"/>
      <c r="I184" s="1228"/>
      <c r="J184" s="1228"/>
      <c r="K184" s="1228"/>
      <c r="L184" s="1228"/>
      <c r="M184" s="1228"/>
    </row>
    <row r="185" spans="7:13" s="1205" customFormat="1" ht="18" customHeight="1">
      <c r="H185" s="1228"/>
      <c r="I185" s="1228"/>
      <c r="J185" s="1228"/>
      <c r="K185" s="1228"/>
      <c r="L185" s="1228"/>
      <c r="M185" s="1228"/>
    </row>
    <row r="186" spans="7:13" s="1205" customFormat="1" ht="18" customHeight="1">
      <c r="H186" s="1228"/>
      <c r="I186" s="1228"/>
      <c r="J186" s="1228"/>
      <c r="K186" s="1228"/>
      <c r="L186" s="1228"/>
      <c r="M186" s="1228"/>
    </row>
    <row r="187" spans="7:13" s="1205" customFormat="1" ht="18" customHeight="1">
      <c r="H187" s="1228"/>
      <c r="I187" s="1228"/>
      <c r="J187" s="1228"/>
      <c r="K187" s="1228"/>
      <c r="L187" s="1228"/>
      <c r="M187" s="1228"/>
    </row>
    <row r="188" spans="7:13" s="1205" customFormat="1" ht="18" customHeight="1">
      <c r="H188" s="1228"/>
      <c r="I188" s="1228"/>
      <c r="J188" s="1228"/>
      <c r="K188" s="1228"/>
      <c r="L188" s="1228"/>
      <c r="M188" s="1228"/>
    </row>
    <row r="189" spans="7:13" s="1205" customFormat="1" ht="18" customHeight="1">
      <c r="G189" s="1228"/>
      <c r="H189" s="1228"/>
      <c r="I189" s="1228"/>
      <c r="J189" s="1228"/>
      <c r="K189" s="1228"/>
      <c r="L189" s="1228"/>
      <c r="M189" s="1228"/>
    </row>
    <row r="190" spans="7:13" s="1205" customFormat="1" ht="18" customHeight="1">
      <c r="G190" s="1228"/>
      <c r="H190" s="1228"/>
      <c r="I190" s="1228"/>
      <c r="J190" s="1228"/>
      <c r="K190" s="1228"/>
      <c r="L190" s="1228"/>
      <c r="M190" s="1228"/>
    </row>
    <row r="191" spans="7:13" s="1205" customFormat="1" ht="18" customHeight="1">
      <c r="G191" s="1228"/>
      <c r="H191" s="1228"/>
      <c r="I191" s="1228"/>
      <c r="J191" s="1228"/>
      <c r="K191" s="1228"/>
      <c r="L191" s="1228"/>
      <c r="M191" s="1228"/>
    </row>
    <row r="192" spans="7:13" s="1205" customFormat="1" ht="18" customHeight="1">
      <c r="G192" s="1228"/>
      <c r="H192" s="1228"/>
      <c r="I192" s="1228"/>
      <c r="J192" s="1228"/>
      <c r="K192" s="1228"/>
      <c r="L192" s="1228"/>
      <c r="M192" s="1228"/>
    </row>
    <row r="193" spans="7:13" s="1205" customFormat="1" ht="18" customHeight="1">
      <c r="G193" s="1228"/>
      <c r="H193" s="1228"/>
      <c r="I193" s="1228"/>
      <c r="J193" s="1228"/>
      <c r="K193" s="1228"/>
      <c r="L193" s="1228"/>
      <c r="M193" s="1228"/>
    </row>
    <row r="194" spans="7:13" s="1205" customFormat="1" ht="18" customHeight="1">
      <c r="G194" s="1228"/>
      <c r="H194" s="1228"/>
      <c r="I194" s="1228"/>
      <c r="J194" s="1228"/>
      <c r="K194" s="1228"/>
      <c r="L194" s="1228"/>
      <c r="M194" s="1228"/>
    </row>
    <row r="195" spans="7:13" s="1205" customFormat="1" ht="18" customHeight="1">
      <c r="G195" s="1228"/>
      <c r="H195" s="1228"/>
      <c r="I195" s="1228"/>
      <c r="J195" s="1228"/>
      <c r="K195" s="1228"/>
      <c r="L195" s="1228"/>
      <c r="M195" s="1228"/>
    </row>
    <row r="196" spans="7:13" s="1205" customFormat="1" ht="18" customHeight="1">
      <c r="G196" s="1228"/>
      <c r="H196" s="1228"/>
      <c r="I196" s="1228"/>
      <c r="J196" s="1228"/>
      <c r="K196" s="1228"/>
      <c r="L196" s="1228"/>
      <c r="M196" s="1228"/>
    </row>
  </sheetData>
  <mergeCells count="26">
    <mergeCell ref="B23:C23"/>
    <mergeCell ref="B25:C25"/>
    <mergeCell ref="I3:K3"/>
    <mergeCell ref="B5:B6"/>
    <mergeCell ref="F9:F10"/>
    <mergeCell ref="B13:K13"/>
    <mergeCell ref="B15:K17"/>
    <mergeCell ref="A20:K20"/>
    <mergeCell ref="B27:C27"/>
    <mergeCell ref="B29:C29"/>
    <mergeCell ref="E29:H29"/>
    <mergeCell ref="B33:C34"/>
    <mergeCell ref="D33:D34"/>
    <mergeCell ref="I33:I34"/>
    <mergeCell ref="B31:C31"/>
    <mergeCell ref="F31:G31"/>
    <mergeCell ref="J33:J34"/>
    <mergeCell ref="B36:C37"/>
    <mergeCell ref="D36:D37"/>
    <mergeCell ref="I36:I37"/>
    <mergeCell ref="J36:J37"/>
    <mergeCell ref="E33:H33"/>
    <mergeCell ref="E34:H34"/>
    <mergeCell ref="E35:H35"/>
    <mergeCell ref="E36:H36"/>
    <mergeCell ref="E37:H37"/>
  </mergeCells>
  <phoneticPr fontId="2"/>
  <printOptions horizontalCentered="1" verticalCentered="1"/>
  <pageMargins left="0.87" right="0.74" top="0.95" bottom="0.74803149606299213" header="0.31496062992125984" footer="0.31496062992125984"/>
  <pageSetup paperSize="9" scale="94" orientation="portrait" blackAndWhite="1"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dimension ref="A1:S48"/>
  <sheetViews>
    <sheetView view="pageBreakPreview" zoomScaleNormal="100" zoomScaleSheetLayoutView="100" workbookViewId="0">
      <selection activeCell="E16" sqref="E16"/>
    </sheetView>
  </sheetViews>
  <sheetFormatPr defaultRowHeight="13.5"/>
  <cols>
    <col min="1" max="1" width="2.5" style="1231" customWidth="1"/>
    <col min="2" max="2" width="19.125" style="1229" customWidth="1"/>
    <col min="3" max="3" width="9" style="1229" customWidth="1"/>
    <col min="4" max="4" width="2.625" style="1229" customWidth="1"/>
    <col min="5" max="5" width="6.125" style="1229" customWidth="1"/>
    <col min="6" max="6" width="2" style="1229" customWidth="1"/>
    <col min="7" max="7" width="13.875" style="1229" customWidth="1"/>
    <col min="8" max="8" width="3.625" style="1229" customWidth="1"/>
    <col min="9" max="9" width="19.125" style="1229" customWidth="1"/>
    <col min="10" max="10" width="3.125" style="1229" customWidth="1"/>
    <col min="11" max="11" width="2.5" style="1231" customWidth="1"/>
    <col min="12" max="12" width="19.125" style="1229" customWidth="1"/>
    <col min="13" max="14" width="9" style="1229" customWidth="1"/>
    <col min="15" max="15" width="2" style="1229" customWidth="1"/>
    <col min="16" max="17" width="9" style="1229" customWidth="1"/>
    <col min="18" max="18" width="19.125" style="1229" customWidth="1"/>
    <col min="19" max="19" width="3.125" style="1229" customWidth="1"/>
    <col min="20" max="16384" width="9" style="1229"/>
  </cols>
  <sheetData>
    <row r="1" spans="1:19" ht="17.45" customHeight="1">
      <c r="A1" s="1229"/>
      <c r="H1" s="1629" t="s">
        <v>1751</v>
      </c>
      <c r="I1" s="1629"/>
      <c r="J1" s="1629"/>
      <c r="K1" s="1229"/>
      <c r="S1" s="1230" t="s">
        <v>1751</v>
      </c>
    </row>
    <row r="2" spans="1:19" ht="17.45" customHeight="1">
      <c r="A2" s="1229"/>
      <c r="J2" s="1230"/>
      <c r="K2" s="1229"/>
      <c r="S2" s="1230"/>
    </row>
    <row r="3" spans="1:19" ht="17.45" customHeight="1">
      <c r="A3" s="1229" t="s">
        <v>833</v>
      </c>
      <c r="K3" s="1229" t="s">
        <v>833</v>
      </c>
    </row>
    <row r="4" spans="1:19" ht="17.45" customHeight="1"/>
    <row r="5" spans="1:19" ht="17.45" customHeight="1">
      <c r="A5" s="1229" t="s">
        <v>834</v>
      </c>
      <c r="E5" s="1232" t="s">
        <v>835</v>
      </c>
      <c r="H5" s="2903" t="str">
        <f>+入力欄!D27</f>
        <v>株式会社　○○建設</v>
      </c>
      <c r="I5" s="2903"/>
      <c r="K5" s="1229" t="s">
        <v>836</v>
      </c>
      <c r="P5" s="1232" t="s">
        <v>835</v>
      </c>
      <c r="Q5" s="1232"/>
      <c r="R5" s="1232" t="s">
        <v>837</v>
      </c>
    </row>
    <row r="6" spans="1:19" ht="17.45" customHeight="1">
      <c r="A6" s="1229"/>
      <c r="E6" s="1232" t="s">
        <v>1035</v>
      </c>
      <c r="H6" s="1233" t="str">
        <f>+入力欄!D30&amp;"　　　"</f>
        <v>現場 太郎　　　</v>
      </c>
      <c r="I6" s="1234"/>
      <c r="K6" s="1229"/>
      <c r="P6" s="1232" t="s">
        <v>2185</v>
      </c>
      <c r="Q6" s="1232"/>
      <c r="R6" s="1232"/>
    </row>
    <row r="7" spans="1:19" ht="21" customHeight="1"/>
    <row r="8" spans="1:19" ht="17.45" customHeight="1">
      <c r="A8" s="2907" t="s">
        <v>838</v>
      </c>
      <c r="B8" s="2907"/>
      <c r="C8" s="2907"/>
      <c r="D8" s="2907"/>
      <c r="E8" s="2907"/>
      <c r="F8" s="2907"/>
      <c r="G8" s="2907"/>
      <c r="H8" s="2907"/>
      <c r="I8" s="2907"/>
      <c r="J8" s="2907"/>
      <c r="K8" s="2907" t="s">
        <v>838</v>
      </c>
      <c r="L8" s="2907"/>
      <c r="M8" s="2907"/>
      <c r="N8" s="2907"/>
      <c r="O8" s="2907"/>
      <c r="P8" s="2907"/>
      <c r="Q8" s="2907"/>
      <c r="R8" s="2907"/>
      <c r="S8" s="2907"/>
    </row>
    <row r="9" spans="1:19" ht="21" customHeight="1"/>
    <row r="10" spans="1:19" ht="23.25" customHeight="1"/>
    <row r="11" spans="1:19" ht="17.45" customHeight="1">
      <c r="A11" s="2933" t="str">
        <f>"　"&amp;入力欄!M18&amp;"付で契約した次の工事について、下記のとおり県外の建設業者を下請負人に選定しましたので、提出します。"</f>
        <v>　令和６年４月１日付で契約した次の工事について、下記のとおり県外の建設業者を下請負人に選定しましたので、提出します。</v>
      </c>
      <c r="B11" s="2933"/>
      <c r="C11" s="2933"/>
      <c r="D11" s="2933"/>
      <c r="E11" s="2933"/>
      <c r="F11" s="2933"/>
      <c r="G11" s="2933"/>
      <c r="H11" s="2933"/>
      <c r="I11" s="2933"/>
      <c r="J11" s="2933"/>
      <c r="K11" s="2933" t="s">
        <v>1813</v>
      </c>
      <c r="L11" s="2933"/>
      <c r="M11" s="2933"/>
      <c r="N11" s="2933"/>
      <c r="O11" s="2933"/>
      <c r="P11" s="2933"/>
      <c r="Q11" s="2933"/>
      <c r="R11" s="2933"/>
      <c r="S11" s="2933"/>
    </row>
    <row r="12" spans="1:19" ht="17.45" customHeight="1">
      <c r="A12" s="2933"/>
      <c r="B12" s="2933"/>
      <c r="C12" s="2933"/>
      <c r="D12" s="2933"/>
      <c r="E12" s="2933"/>
      <c r="F12" s="2933"/>
      <c r="G12" s="2933"/>
      <c r="H12" s="2933"/>
      <c r="I12" s="2933"/>
      <c r="J12" s="2933"/>
      <c r="K12" s="2933"/>
      <c r="L12" s="2933"/>
      <c r="M12" s="2933"/>
      <c r="N12" s="2933"/>
      <c r="O12" s="2933"/>
      <c r="P12" s="2933"/>
      <c r="Q12" s="2933"/>
      <c r="R12" s="2933"/>
      <c r="S12" s="2933"/>
    </row>
    <row r="13" spans="1:19" ht="17.45" customHeight="1"/>
    <row r="14" spans="1:19" ht="17.45" customHeight="1"/>
    <row r="15" spans="1:19" ht="17.45" customHeight="1">
      <c r="B15" s="1235" t="str">
        <f>+"工事名：　"&amp;入力欄!D16</f>
        <v>工事名：　○○○○○○工事（Ｒ６－１)</v>
      </c>
      <c r="C15" s="1236"/>
      <c r="D15" s="1236"/>
      <c r="E15" s="1236"/>
      <c r="F15" s="1236"/>
      <c r="G15" s="1236"/>
      <c r="H15" s="1236"/>
      <c r="I15" s="1236"/>
      <c r="J15" s="1237"/>
      <c r="L15" s="1237" t="s">
        <v>839</v>
      </c>
      <c r="M15" s="1237"/>
      <c r="N15" s="1237"/>
      <c r="O15" s="1237"/>
      <c r="P15" s="1237"/>
      <c r="Q15" s="1237"/>
      <c r="R15" s="1237"/>
      <c r="S15" s="1237"/>
    </row>
    <row r="16" spans="1:19" ht="17.45" customHeight="1"/>
    <row r="17" spans="1:19" ht="17.45" customHeight="1"/>
    <row r="18" spans="1:19" ht="17.45" customHeight="1">
      <c r="A18" s="2934" t="s">
        <v>840</v>
      </c>
      <c r="B18" s="2934"/>
      <c r="C18" s="2934"/>
      <c r="D18" s="2934"/>
      <c r="E18" s="2934"/>
      <c r="F18" s="2934"/>
      <c r="G18" s="2934"/>
      <c r="H18" s="2934"/>
      <c r="I18" s="2934"/>
      <c r="J18" s="2934"/>
      <c r="K18" s="2934" t="s">
        <v>840</v>
      </c>
      <c r="L18" s="2934"/>
      <c r="M18" s="2934"/>
      <c r="N18" s="2934"/>
      <c r="O18" s="2934"/>
      <c r="P18" s="2934"/>
      <c r="Q18" s="2934"/>
      <c r="R18" s="2934"/>
      <c r="S18" s="2934"/>
    </row>
    <row r="19" spans="1:19" ht="17.45" customHeight="1"/>
    <row r="20" spans="1:19" ht="17.45" customHeight="1">
      <c r="A20" s="1229"/>
      <c r="B20" s="1229" t="s">
        <v>841</v>
      </c>
      <c r="D20" s="1238" t="s">
        <v>842</v>
      </c>
      <c r="E20" s="1239"/>
      <c r="F20" s="1229" t="s">
        <v>1036</v>
      </c>
      <c r="K20" s="1229"/>
      <c r="L20" s="1229" t="s">
        <v>841</v>
      </c>
      <c r="N20" s="1240" t="s">
        <v>843</v>
      </c>
    </row>
    <row r="21" spans="1:19" ht="17.45" customHeight="1"/>
    <row r="22" spans="1:19" ht="17.45" customHeight="1">
      <c r="A22" s="1229"/>
      <c r="B22" s="1240" t="s">
        <v>844</v>
      </c>
      <c r="D22" s="1238" t="s">
        <v>842</v>
      </c>
      <c r="E22" s="2904"/>
      <c r="F22" s="2904"/>
      <c r="G22" s="2904"/>
      <c r="H22" s="2904"/>
      <c r="I22" s="2904"/>
      <c r="K22" s="1229"/>
      <c r="L22" s="1240" t="s">
        <v>844</v>
      </c>
      <c r="N22" s="1240" t="s">
        <v>846</v>
      </c>
    </row>
    <row r="23" spans="1:19" ht="17.45" customHeight="1"/>
    <row r="24" spans="1:19" ht="17.45" customHeight="1">
      <c r="A24" s="1229"/>
      <c r="B24" s="1240" t="s">
        <v>847</v>
      </c>
      <c r="D24" s="1238" t="s">
        <v>842</v>
      </c>
      <c r="E24" s="2905"/>
      <c r="F24" s="2905"/>
      <c r="G24" s="2905"/>
      <c r="H24" s="2905"/>
      <c r="I24" s="2905"/>
      <c r="K24" s="1229"/>
      <c r="L24" s="1240" t="s">
        <v>847</v>
      </c>
      <c r="N24" s="1240" t="s">
        <v>848</v>
      </c>
    </row>
    <row r="25" spans="1:19" ht="17.45" customHeight="1"/>
    <row r="26" spans="1:19" ht="17.45" customHeight="1">
      <c r="A26" s="1229"/>
      <c r="B26" s="1240" t="s">
        <v>849</v>
      </c>
      <c r="D26" s="1238" t="s">
        <v>842</v>
      </c>
      <c r="E26" s="1241" t="s">
        <v>1037</v>
      </c>
      <c r="F26" s="1234"/>
      <c r="G26" s="1234"/>
      <c r="H26" s="1234"/>
      <c r="I26" s="1234"/>
      <c r="K26" s="1229"/>
      <c r="L26" s="1240" t="s">
        <v>849</v>
      </c>
      <c r="N26" s="1240" t="s">
        <v>850</v>
      </c>
    </row>
    <row r="27" spans="1:19" ht="17.45" customHeight="1">
      <c r="E27" s="2904" t="s">
        <v>851</v>
      </c>
      <c r="F27" s="2904"/>
      <c r="G27" s="2904"/>
      <c r="H27" s="2904"/>
      <c r="I27" s="2904"/>
      <c r="N27" s="1240" t="s">
        <v>852</v>
      </c>
    </row>
    <row r="28" spans="1:19" ht="17.45" customHeight="1">
      <c r="A28" s="1229"/>
      <c r="B28" s="2908" t="s">
        <v>853</v>
      </c>
      <c r="C28" s="2909"/>
      <c r="K28" s="1229"/>
      <c r="L28" s="2908" t="s">
        <v>853</v>
      </c>
      <c r="M28" s="2909"/>
    </row>
    <row r="29" spans="1:19" ht="17.45" customHeight="1">
      <c r="A29" s="1229"/>
      <c r="B29" s="1240" t="s">
        <v>854</v>
      </c>
      <c r="D29" s="1238" t="s">
        <v>842</v>
      </c>
      <c r="E29" s="2906">
        <v>1</v>
      </c>
      <c r="F29" s="2906"/>
      <c r="G29" s="2906"/>
      <c r="H29" s="2906"/>
      <c r="K29" s="1229"/>
      <c r="L29" s="1240" t="s">
        <v>854</v>
      </c>
      <c r="N29" s="1240" t="s">
        <v>855</v>
      </c>
    </row>
    <row r="30" spans="1:19" ht="17.45" customHeight="1"/>
    <row r="31" spans="1:19" ht="17.45" customHeight="1">
      <c r="A31" s="1229"/>
      <c r="B31" s="1240" t="s">
        <v>856</v>
      </c>
      <c r="D31" s="1238" t="s">
        <v>842</v>
      </c>
      <c r="E31" s="2928">
        <v>44288</v>
      </c>
      <c r="F31" s="2928"/>
      <c r="G31" s="2928"/>
      <c r="H31" s="2929">
        <v>44484</v>
      </c>
      <c r="I31" s="2929"/>
      <c r="J31" s="2929"/>
      <c r="K31" s="1229"/>
      <c r="L31" s="1240" t="s">
        <v>856</v>
      </c>
      <c r="N31" s="1240" t="s">
        <v>1814</v>
      </c>
    </row>
    <row r="32" spans="1:19" ht="17.45" customHeight="1"/>
    <row r="33" spans="1:19" ht="17.45" customHeight="1">
      <c r="A33" s="1229"/>
      <c r="B33" s="1240" t="s">
        <v>857</v>
      </c>
      <c r="D33" s="1238" t="s">
        <v>842</v>
      </c>
      <c r="E33" s="2930"/>
      <c r="F33" s="2930"/>
      <c r="G33" s="2930"/>
      <c r="K33" s="1229"/>
      <c r="L33" s="1240" t="s">
        <v>857</v>
      </c>
      <c r="N33" s="1240" t="s">
        <v>858</v>
      </c>
    </row>
    <row r="34" spans="1:19" ht="17.45" customHeight="1"/>
    <row r="35" spans="1:19" ht="17.45" customHeight="1">
      <c r="A35" s="1229"/>
      <c r="B35" s="2908" t="s">
        <v>859</v>
      </c>
      <c r="C35" s="2909"/>
      <c r="D35" s="2909"/>
      <c r="E35" s="2909"/>
      <c r="F35" s="2909"/>
      <c r="G35" s="2909"/>
      <c r="H35" s="2909"/>
      <c r="I35" s="2909"/>
      <c r="K35" s="1229"/>
      <c r="L35" s="2908" t="s">
        <v>859</v>
      </c>
      <c r="M35" s="2909"/>
      <c r="N35" s="2909"/>
      <c r="O35" s="2909"/>
      <c r="P35" s="2909"/>
      <c r="Q35" s="2909"/>
      <c r="R35" s="2909"/>
    </row>
    <row r="36" spans="1:19" ht="17.45" customHeight="1">
      <c r="A36" s="1229"/>
      <c r="B36" s="1240" t="s">
        <v>860</v>
      </c>
      <c r="K36" s="1229"/>
      <c r="L36" s="1240" t="s">
        <v>860</v>
      </c>
    </row>
    <row r="37" spans="1:19" ht="17.45" customHeight="1">
      <c r="B37" s="2910"/>
      <c r="C37" s="2911"/>
      <c r="D37" s="2911"/>
      <c r="E37" s="2911"/>
      <c r="F37" s="2911"/>
      <c r="G37" s="2911"/>
      <c r="H37" s="2911"/>
      <c r="I37" s="2912"/>
      <c r="L37" s="2919"/>
      <c r="M37" s="2920"/>
      <c r="N37" s="2920"/>
      <c r="O37" s="2920"/>
      <c r="P37" s="2920"/>
      <c r="Q37" s="2920"/>
      <c r="R37" s="2921"/>
    </row>
    <row r="38" spans="1:19" ht="17.45" customHeight="1">
      <c r="B38" s="2913"/>
      <c r="C38" s="2914"/>
      <c r="D38" s="2914"/>
      <c r="E38" s="2914"/>
      <c r="F38" s="2914"/>
      <c r="G38" s="2914"/>
      <c r="H38" s="2914"/>
      <c r="I38" s="2915"/>
      <c r="L38" s="2922"/>
      <c r="M38" s="2923"/>
      <c r="N38" s="2923"/>
      <c r="O38" s="2923"/>
      <c r="P38" s="2923"/>
      <c r="Q38" s="2923"/>
      <c r="R38" s="2924"/>
    </row>
    <row r="39" spans="1:19" ht="17.45" customHeight="1">
      <c r="B39" s="2913"/>
      <c r="C39" s="2914"/>
      <c r="D39" s="2914"/>
      <c r="E39" s="2914"/>
      <c r="F39" s="2914"/>
      <c r="G39" s="2914"/>
      <c r="H39" s="2914"/>
      <c r="I39" s="2915"/>
      <c r="L39" s="2922"/>
      <c r="M39" s="2923"/>
      <c r="N39" s="2923"/>
      <c r="O39" s="2923"/>
      <c r="P39" s="2923"/>
      <c r="Q39" s="2923"/>
      <c r="R39" s="2924"/>
    </row>
    <row r="40" spans="1:19" ht="17.45" customHeight="1">
      <c r="B40" s="2913"/>
      <c r="C40" s="2914"/>
      <c r="D40" s="2914"/>
      <c r="E40" s="2914"/>
      <c r="F40" s="2914"/>
      <c r="G40" s="2914"/>
      <c r="H40" s="2914"/>
      <c r="I40" s="2915"/>
      <c r="L40" s="2922"/>
      <c r="M40" s="2923"/>
      <c r="N40" s="2923"/>
      <c r="O40" s="2923"/>
      <c r="P40" s="2923"/>
      <c r="Q40" s="2923"/>
      <c r="R40" s="2924"/>
    </row>
    <row r="41" spans="1:19" ht="17.45" customHeight="1">
      <c r="B41" s="2913"/>
      <c r="C41" s="2914"/>
      <c r="D41" s="2914"/>
      <c r="E41" s="2914"/>
      <c r="F41" s="2914"/>
      <c r="G41" s="2914"/>
      <c r="H41" s="2914"/>
      <c r="I41" s="2915"/>
      <c r="L41" s="2922"/>
      <c r="M41" s="2923"/>
      <c r="N41" s="2923"/>
      <c r="O41" s="2923"/>
      <c r="P41" s="2923"/>
      <c r="Q41" s="2923"/>
      <c r="R41" s="2924"/>
    </row>
    <row r="42" spans="1:19" ht="17.45" customHeight="1">
      <c r="B42" s="2913"/>
      <c r="C42" s="2914"/>
      <c r="D42" s="2914"/>
      <c r="E42" s="2914"/>
      <c r="F42" s="2914"/>
      <c r="G42" s="2914"/>
      <c r="H42" s="2914"/>
      <c r="I42" s="2915"/>
      <c r="L42" s="2922"/>
      <c r="M42" s="2923"/>
      <c r="N42" s="2923"/>
      <c r="O42" s="2923"/>
      <c r="P42" s="2923"/>
      <c r="Q42" s="2923"/>
      <c r="R42" s="2924"/>
    </row>
    <row r="43" spans="1:19" ht="17.45" customHeight="1">
      <c r="B43" s="2916"/>
      <c r="C43" s="2917"/>
      <c r="D43" s="2917"/>
      <c r="E43" s="2917"/>
      <c r="F43" s="2917"/>
      <c r="G43" s="2917"/>
      <c r="H43" s="2917"/>
      <c r="I43" s="2918"/>
      <c r="L43" s="2925"/>
      <c r="M43" s="2926"/>
      <c r="N43" s="2926"/>
      <c r="O43" s="2926"/>
      <c r="P43" s="2926"/>
      <c r="Q43" s="2926"/>
      <c r="R43" s="2927"/>
    </row>
    <row r="44" spans="1:19" ht="10.5" customHeight="1">
      <c r="B44" s="1242"/>
      <c r="C44" s="1242"/>
      <c r="D44" s="1242"/>
      <c r="E44" s="1242"/>
      <c r="F44" s="1242"/>
      <c r="G44" s="1242"/>
      <c r="H44" s="1242"/>
      <c r="I44" s="1242"/>
      <c r="L44" s="1242"/>
      <c r="M44" s="1242"/>
      <c r="N44" s="1242"/>
      <c r="O44" s="1242"/>
      <c r="P44" s="1242"/>
      <c r="Q44" s="1242"/>
      <c r="R44" s="1242"/>
    </row>
    <row r="45" spans="1:19" ht="17.45" customHeight="1">
      <c r="A45" s="2909" t="s">
        <v>861</v>
      </c>
      <c r="B45" s="2909"/>
      <c r="C45" s="2909"/>
      <c r="D45" s="2909"/>
      <c r="E45" s="2909"/>
      <c r="F45" s="2909"/>
      <c r="G45" s="2909"/>
      <c r="H45" s="2909"/>
      <c r="I45" s="2909"/>
      <c r="J45" s="2909"/>
      <c r="K45" s="2909" t="s">
        <v>861</v>
      </c>
      <c r="L45" s="2909"/>
      <c r="M45" s="2909"/>
      <c r="N45" s="2909"/>
      <c r="O45" s="2909"/>
      <c r="P45" s="2909"/>
      <c r="Q45" s="2909"/>
      <c r="R45" s="2909"/>
      <c r="S45" s="2909"/>
    </row>
    <row r="46" spans="1:19" ht="17.45" customHeight="1">
      <c r="A46" s="2931" t="s">
        <v>862</v>
      </c>
      <c r="B46" s="2932"/>
      <c r="C46" s="2932"/>
      <c r="D46" s="2932"/>
      <c r="E46" s="2932"/>
      <c r="F46" s="2932"/>
      <c r="G46" s="2932"/>
      <c r="H46" s="2932"/>
      <c r="I46" s="2932"/>
      <c r="J46" s="2932"/>
      <c r="K46" s="2931" t="s">
        <v>862</v>
      </c>
      <c r="L46" s="2932"/>
      <c r="M46" s="2932"/>
      <c r="N46" s="2932"/>
      <c r="O46" s="2932"/>
      <c r="P46" s="2932"/>
      <c r="Q46" s="2932"/>
      <c r="R46" s="2932"/>
      <c r="S46" s="2932"/>
    </row>
    <row r="47" spans="1:19" ht="17.45" customHeight="1">
      <c r="A47" s="2932"/>
      <c r="B47" s="2932"/>
      <c r="C47" s="2932"/>
      <c r="D47" s="2932"/>
      <c r="E47" s="2932"/>
      <c r="F47" s="2932"/>
      <c r="G47" s="2932"/>
      <c r="H47" s="2932"/>
      <c r="I47" s="2932"/>
      <c r="J47" s="2932"/>
      <c r="K47" s="2932"/>
      <c r="L47" s="2932"/>
      <c r="M47" s="2932"/>
      <c r="N47" s="2932"/>
      <c r="O47" s="2932"/>
      <c r="P47" s="2932"/>
      <c r="Q47" s="2932"/>
      <c r="R47" s="2932"/>
      <c r="S47" s="2932"/>
    </row>
    <row r="48" spans="1:19" ht="17.100000000000001" customHeight="1">
      <c r="A48" s="1243"/>
      <c r="B48" s="1243"/>
      <c r="C48" s="1243"/>
      <c r="D48" s="1243"/>
      <c r="E48" s="1243"/>
      <c r="F48" s="1243"/>
      <c r="G48" s="1243"/>
      <c r="H48" s="1243"/>
      <c r="I48" s="1243"/>
      <c r="J48" s="1243"/>
      <c r="K48" s="1243"/>
      <c r="L48" s="1243"/>
      <c r="M48" s="1243"/>
      <c r="N48" s="1243"/>
      <c r="O48" s="1243"/>
      <c r="P48" s="1243"/>
      <c r="Q48" s="1243"/>
      <c r="R48" s="1243"/>
      <c r="S48" s="1243"/>
    </row>
  </sheetData>
  <mergeCells count="25">
    <mergeCell ref="K8:S8"/>
    <mergeCell ref="A11:J12"/>
    <mergeCell ref="K11:S12"/>
    <mergeCell ref="A18:J18"/>
    <mergeCell ref="K18:S18"/>
    <mergeCell ref="A45:J45"/>
    <mergeCell ref="K45:S45"/>
    <mergeCell ref="E33:G33"/>
    <mergeCell ref="A46:J47"/>
    <mergeCell ref="K46:S47"/>
    <mergeCell ref="L28:M28"/>
    <mergeCell ref="B35:I35"/>
    <mergeCell ref="L35:R35"/>
    <mergeCell ref="B37:I43"/>
    <mergeCell ref="L37:R43"/>
    <mergeCell ref="E31:G31"/>
    <mergeCell ref="H31:J31"/>
    <mergeCell ref="H1:J1"/>
    <mergeCell ref="H5:I5"/>
    <mergeCell ref="E22:I22"/>
    <mergeCell ref="E24:I24"/>
    <mergeCell ref="E29:H29"/>
    <mergeCell ref="E27:I27"/>
    <mergeCell ref="A8:J8"/>
    <mergeCell ref="B28:C28"/>
  </mergeCells>
  <phoneticPr fontId="2"/>
  <printOptions horizontalCentered="1" verticalCentered="1"/>
  <pageMargins left="0.98425196850393704" right="0.98425196850393704" top="0.70866141732283472" bottom="0.59055118110236227" header="0.51181102362204722" footer="0.51181102362204722"/>
  <pageSetup paperSize="9" orientation="portrait" blackAndWhite="1" r:id="rId1"/>
  <headerFooter>
    <oddHeader>&amp;L&amp;"+,標準"（参考様式3）</oddHeader>
  </headerFooter>
  <drawing r:id="rId2"/>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I41"/>
  <sheetViews>
    <sheetView showGridLines="0" view="pageBreakPreview" zoomScaleNormal="100" zoomScaleSheetLayoutView="100" workbookViewId="0">
      <selection activeCell="S14" sqref="S14"/>
    </sheetView>
  </sheetViews>
  <sheetFormatPr defaultColWidth="2.375" defaultRowHeight="13.5"/>
  <cols>
    <col min="1" max="16384" width="2.375" style="639"/>
  </cols>
  <sheetData>
    <row r="1" spans="1:35">
      <c r="A1" s="168" t="s">
        <v>2019</v>
      </c>
    </row>
    <row r="3" spans="1:35">
      <c r="Z3" s="640" t="s">
        <v>1108</v>
      </c>
      <c r="AA3" s="1677" t="s">
        <v>2211</v>
      </c>
      <c r="AB3" s="1677"/>
      <c r="AC3" s="1677"/>
      <c r="AD3" s="1677"/>
      <c r="AE3" s="1677"/>
      <c r="AF3" s="1677"/>
      <c r="AG3" s="1677"/>
      <c r="AH3" s="1677"/>
      <c r="AI3" s="1677"/>
    </row>
    <row r="5" spans="1:35">
      <c r="B5" s="639" t="s">
        <v>1076</v>
      </c>
    </row>
    <row r="6" spans="1:35">
      <c r="D6" s="1267" t="str">
        <f>+入力欄!U8</f>
        <v>沖縄県公営企業管理者</v>
      </c>
    </row>
    <row r="7" spans="1:35">
      <c r="D7" s="642" t="str">
        <f>+入力欄!U9</f>
        <v>企業局長 　宮城　力　　殿</v>
      </c>
      <c r="E7" s="641"/>
      <c r="F7" s="641"/>
      <c r="G7" s="641"/>
      <c r="H7" s="641"/>
      <c r="I7" s="641"/>
      <c r="J7" s="641"/>
      <c r="K7" s="641"/>
      <c r="L7" s="641"/>
    </row>
    <row r="9" spans="1:35">
      <c r="Y9" s="824"/>
      <c r="Z9" s="824"/>
      <c r="AA9" s="824"/>
      <c r="AB9" s="824"/>
      <c r="AC9" s="824"/>
      <c r="AD9" s="824"/>
      <c r="AE9" s="824"/>
      <c r="AF9" s="824"/>
      <c r="AG9" s="824"/>
      <c r="AH9" s="824"/>
      <c r="AI9" s="824"/>
    </row>
    <row r="10" spans="1:35">
      <c r="U10" s="640" t="s">
        <v>1288</v>
      </c>
      <c r="Y10" s="824"/>
      <c r="Z10" s="824"/>
      <c r="AA10" s="824"/>
      <c r="AB10" s="824"/>
      <c r="AC10" s="824"/>
      <c r="AD10" s="824"/>
      <c r="AE10" s="824"/>
      <c r="AF10" s="824"/>
      <c r="AG10" s="824"/>
      <c r="AH10" s="824"/>
      <c r="AI10" s="824"/>
    </row>
    <row r="11" spans="1:35">
      <c r="T11" s="639" t="str">
        <f>+入力欄!M26</f>
        <v>沖縄県那覇市○○－○　○○ビル○階</v>
      </c>
      <c r="Y11" s="824"/>
      <c r="Z11" s="824"/>
      <c r="AA11" s="824"/>
      <c r="AB11" s="824"/>
      <c r="AC11" s="824"/>
      <c r="AD11" s="824"/>
      <c r="AE11" s="824"/>
      <c r="AF11" s="824"/>
      <c r="AG11" s="824"/>
      <c r="AH11" s="824"/>
      <c r="AI11" s="824"/>
    </row>
    <row r="12" spans="1:35">
      <c r="T12" s="639" t="str">
        <f>+入力欄!M27</f>
        <v>株式会社　○○建設</v>
      </c>
      <c r="Y12" s="641"/>
      <c r="Z12" s="641"/>
      <c r="AA12" s="641"/>
      <c r="AB12" s="641"/>
      <c r="AC12" s="641"/>
      <c r="AD12" s="641"/>
      <c r="AE12" s="641"/>
      <c r="AF12" s="641"/>
      <c r="AG12" s="641"/>
      <c r="AH12" s="642"/>
      <c r="AI12" s="642"/>
    </row>
    <row r="13" spans="1:35">
      <c r="T13" s="639" t="str">
        <f>+入力欄!M28</f>
        <v>代表取締役　△△　△△</v>
      </c>
    </row>
    <row r="15" spans="1:35" ht="30" customHeight="1">
      <c r="A15" s="1652" t="s">
        <v>1375</v>
      </c>
      <c r="B15" s="1652"/>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row>
    <row r="18" spans="1:35">
      <c r="D18" s="639" t="s">
        <v>1374</v>
      </c>
      <c r="I18" s="1677" t="s">
        <v>2231</v>
      </c>
      <c r="J18" s="1677"/>
      <c r="K18" s="1677"/>
      <c r="L18" s="1677"/>
      <c r="M18" s="1677"/>
      <c r="N18" s="1677"/>
      <c r="O18" s="1677"/>
      <c r="P18" s="1677"/>
      <c r="Q18" s="1677"/>
      <c r="R18" s="639" t="s">
        <v>1373</v>
      </c>
    </row>
    <row r="20" spans="1:35">
      <c r="C20" s="639" t="s">
        <v>2186</v>
      </c>
    </row>
    <row r="23" spans="1:35">
      <c r="A23" s="1666" t="s">
        <v>1227</v>
      </c>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row>
    <row r="26" spans="1:35">
      <c r="D26" s="639" t="s">
        <v>1372</v>
      </c>
      <c r="E26" s="639" t="s">
        <v>189</v>
      </c>
      <c r="J26" s="2935" t="str">
        <f>+入力欄!D16</f>
        <v>○○○○○○工事（Ｒ６－１)</v>
      </c>
      <c r="K26" s="2935"/>
      <c r="L26" s="2935"/>
      <c r="M26" s="2935"/>
      <c r="N26" s="2935"/>
      <c r="O26" s="2935"/>
      <c r="P26" s="2935"/>
      <c r="Q26" s="2935"/>
      <c r="R26" s="2935"/>
      <c r="S26" s="2935"/>
      <c r="T26" s="2935"/>
      <c r="U26" s="2935"/>
      <c r="V26" s="2935"/>
      <c r="W26" s="2935"/>
      <c r="X26" s="2935"/>
      <c r="Y26" s="2935"/>
      <c r="Z26" s="2935"/>
      <c r="AA26" s="2935"/>
      <c r="AB26" s="2935"/>
      <c r="AC26" s="2935"/>
      <c r="AD26" s="2935"/>
      <c r="AE26" s="2935"/>
      <c r="AF26" s="2935"/>
    </row>
    <row r="29" spans="1:35">
      <c r="D29" s="1244" t="s">
        <v>1371</v>
      </c>
      <c r="E29" s="639" t="s">
        <v>982</v>
      </c>
      <c r="J29" s="639" t="s">
        <v>1281</v>
      </c>
      <c r="K29" s="2702">
        <f>+入力欄!D23</f>
        <v>123456789</v>
      </c>
      <c r="L29" s="2702"/>
      <c r="M29" s="2702"/>
      <c r="N29" s="2702"/>
      <c r="O29" s="2702"/>
      <c r="P29" s="2702"/>
      <c r="Q29" s="2702"/>
      <c r="R29" s="2702"/>
      <c r="S29" s="2702"/>
      <c r="T29" s="2702"/>
      <c r="U29" s="2702"/>
      <c r="V29" s="2702"/>
      <c r="W29" s="2702"/>
      <c r="X29" s="2702"/>
      <c r="Y29" s="2702"/>
      <c r="Z29" s="2702"/>
      <c r="AA29" s="2702"/>
      <c r="AB29" s="2702"/>
      <c r="AC29" s="2702"/>
      <c r="AD29" s="2702"/>
      <c r="AE29" s="2702"/>
      <c r="AF29" s="2702"/>
    </row>
    <row r="32" spans="1:35">
      <c r="D32" s="1244" t="s">
        <v>1370</v>
      </c>
      <c r="E32" s="639" t="s">
        <v>649</v>
      </c>
      <c r="J32" s="1677" t="str">
        <f>+入力欄!M18</f>
        <v>令和６年４月１日</v>
      </c>
      <c r="K32" s="1677"/>
      <c r="L32" s="1677"/>
      <c r="M32" s="1677"/>
      <c r="N32" s="1677"/>
      <c r="O32" s="1677"/>
      <c r="P32" s="1677"/>
      <c r="Q32" s="1677"/>
      <c r="R32" s="1677"/>
    </row>
    <row r="35" spans="1:35">
      <c r="D35" s="1244" t="s">
        <v>1369</v>
      </c>
      <c r="E35" s="639" t="s">
        <v>1368</v>
      </c>
      <c r="K35" s="1092" t="str">
        <f>+入力欄!M21</f>
        <v>自　令和６年４月２日</v>
      </c>
      <c r="L35" s="1091"/>
      <c r="M35" s="1091"/>
      <c r="N35" s="1091"/>
      <c r="O35" s="1091"/>
      <c r="P35" s="1091"/>
      <c r="Q35" s="1091"/>
      <c r="R35" s="1091"/>
      <c r="W35" s="639" t="str">
        <f>+入力欄!M22</f>
        <v>至　令和６年９月３０日</v>
      </c>
    </row>
    <row r="38" spans="1:35">
      <c r="A38" s="920"/>
      <c r="B38" s="920"/>
      <c r="C38" s="920"/>
      <c r="D38" s="920"/>
      <c r="E38" s="920"/>
      <c r="F38" s="920"/>
      <c r="G38" s="920"/>
      <c r="H38" s="920"/>
      <c r="I38" s="920"/>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row>
    <row r="41" spans="1:35">
      <c r="D41" s="639" t="s">
        <v>1367</v>
      </c>
      <c r="F41" s="639" t="s">
        <v>1366</v>
      </c>
    </row>
  </sheetData>
  <mergeCells count="7">
    <mergeCell ref="AA3:AI3"/>
    <mergeCell ref="J32:R32"/>
    <mergeCell ref="A15:AI15"/>
    <mergeCell ref="I18:Q18"/>
    <mergeCell ref="A23:AI23"/>
    <mergeCell ref="J26:AF26"/>
    <mergeCell ref="K29:AF29"/>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AJ36"/>
  <sheetViews>
    <sheetView showGridLines="0" view="pageBreakPreview" zoomScaleNormal="100" zoomScaleSheetLayoutView="100" workbookViewId="0">
      <selection activeCell="C6" sqref="C6"/>
    </sheetView>
  </sheetViews>
  <sheetFormatPr defaultColWidth="2.375" defaultRowHeight="13.5"/>
  <cols>
    <col min="1" max="16384" width="2.375" style="639"/>
  </cols>
  <sheetData>
    <row r="1" spans="1:35">
      <c r="A1" s="168" t="s">
        <v>2020</v>
      </c>
    </row>
    <row r="3" spans="1:35">
      <c r="Z3" s="640" t="s">
        <v>1108</v>
      </c>
      <c r="AA3" s="1677" t="s">
        <v>2211</v>
      </c>
      <c r="AB3" s="1677"/>
      <c r="AC3" s="1677"/>
      <c r="AD3" s="1677"/>
      <c r="AE3" s="1677"/>
      <c r="AF3" s="1677"/>
      <c r="AG3" s="1677"/>
      <c r="AH3" s="1677"/>
      <c r="AI3" s="1677"/>
    </row>
    <row r="5" spans="1:35">
      <c r="B5" s="639" t="s">
        <v>1076</v>
      </c>
    </row>
    <row r="6" spans="1:35">
      <c r="C6" s="639" t="str">
        <f>+入力欄!U8</f>
        <v>沖縄県公営企業管理者</v>
      </c>
    </row>
    <row r="7" spans="1:35">
      <c r="C7" s="639" t="str">
        <f>+入力欄!U9</f>
        <v>企業局長 　宮城　力　　殿</v>
      </c>
      <c r="D7" s="641"/>
      <c r="E7" s="641"/>
      <c r="F7" s="641"/>
      <c r="G7" s="641"/>
      <c r="H7" s="641"/>
      <c r="I7" s="641"/>
      <c r="J7" s="641"/>
      <c r="K7" s="641"/>
      <c r="L7" s="641"/>
      <c r="M7" s="639" t="s">
        <v>701</v>
      </c>
    </row>
    <row r="9" spans="1:35">
      <c r="Y9" s="642"/>
      <c r="Z9" s="642"/>
      <c r="AA9" s="642"/>
      <c r="AB9" s="642"/>
      <c r="AC9" s="642"/>
      <c r="AD9" s="642"/>
      <c r="AE9" s="642"/>
      <c r="AF9" s="642"/>
      <c r="AG9" s="642"/>
      <c r="AH9" s="642"/>
      <c r="AI9" s="642"/>
    </row>
    <row r="10" spans="1:35">
      <c r="V10" s="640" t="s">
        <v>1288</v>
      </c>
      <c r="Y10" s="642"/>
      <c r="Z10" s="642"/>
      <c r="AA10" s="642"/>
      <c r="AB10" s="642"/>
      <c r="AC10" s="642"/>
      <c r="AD10" s="642"/>
      <c r="AE10" s="642"/>
      <c r="AF10" s="642"/>
      <c r="AG10" s="642"/>
      <c r="AH10" s="642"/>
      <c r="AI10" s="642"/>
    </row>
    <row r="11" spans="1:35">
      <c r="T11" s="639" t="str">
        <f>+入力欄!M26</f>
        <v>沖縄県那覇市○○－○　○○ビル○階</v>
      </c>
      <c r="Y11" s="642"/>
      <c r="Z11" s="642"/>
      <c r="AA11" s="642"/>
      <c r="AB11" s="642"/>
      <c r="AC11" s="642"/>
      <c r="AD11" s="642"/>
      <c r="AE11" s="642"/>
      <c r="AF11" s="642"/>
      <c r="AG11" s="642"/>
      <c r="AH11" s="642"/>
      <c r="AI11" s="642"/>
    </row>
    <row r="12" spans="1:35">
      <c r="T12" s="639" t="str">
        <f>+入力欄!M27</f>
        <v>株式会社　○○建設</v>
      </c>
      <c r="Y12" s="641"/>
      <c r="Z12" s="641"/>
      <c r="AA12" s="641"/>
      <c r="AB12" s="641"/>
      <c r="AC12" s="641"/>
      <c r="AD12" s="641"/>
      <c r="AE12" s="641"/>
      <c r="AF12" s="641"/>
      <c r="AG12" s="641"/>
      <c r="AH12" s="642"/>
      <c r="AI12" s="642"/>
    </row>
    <row r="13" spans="1:35">
      <c r="T13" s="639" t="str">
        <f>+入力欄!M28</f>
        <v>代表取締役　△△　△△</v>
      </c>
      <c r="Y13" s="642"/>
      <c r="Z13" s="642"/>
      <c r="AA13" s="642"/>
      <c r="AB13" s="642"/>
      <c r="AC13" s="642"/>
      <c r="AD13" s="642"/>
      <c r="AE13" s="642"/>
      <c r="AF13" s="642"/>
      <c r="AG13" s="642"/>
      <c r="AH13" s="642"/>
      <c r="AI13" s="642"/>
    </row>
    <row r="15" spans="1:35" s="643" customFormat="1" ht="30" customHeight="1">
      <c r="A15" s="1652" t="s">
        <v>1380</v>
      </c>
      <c r="B15" s="1652"/>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row>
    <row r="19" spans="4:32">
      <c r="D19" s="639" t="s">
        <v>2187</v>
      </c>
    </row>
    <row r="22" spans="4:32">
      <c r="D22" s="639" t="s">
        <v>1372</v>
      </c>
      <c r="E22" s="639" t="s">
        <v>1116</v>
      </c>
      <c r="I22" s="2935" t="str">
        <f>+入力欄!D16</f>
        <v>○○○○○○工事（Ｒ６－１)</v>
      </c>
      <c r="J22" s="2935"/>
      <c r="K22" s="2935"/>
      <c r="L22" s="2935"/>
      <c r="M22" s="2935"/>
      <c r="N22" s="2935"/>
      <c r="O22" s="2935"/>
      <c r="P22" s="2935"/>
      <c r="Q22" s="2935"/>
      <c r="R22" s="2935"/>
      <c r="S22" s="2935"/>
      <c r="T22" s="2935"/>
      <c r="U22" s="2935"/>
      <c r="V22" s="2935"/>
      <c r="W22" s="2935"/>
      <c r="X22" s="2935"/>
      <c r="Y22" s="2935"/>
      <c r="Z22" s="2935"/>
      <c r="AA22" s="2935"/>
      <c r="AB22" s="2935"/>
      <c r="AC22" s="2935"/>
      <c r="AD22" s="2935"/>
      <c r="AE22" s="2935"/>
      <c r="AF22" s="2935"/>
    </row>
    <row r="25" spans="4:32">
      <c r="D25" s="639" t="s">
        <v>1379</v>
      </c>
      <c r="E25" s="639" t="s">
        <v>982</v>
      </c>
      <c r="J25" s="639" t="s">
        <v>1378</v>
      </c>
      <c r="K25" s="2702">
        <f>+入力欄!D23</f>
        <v>123456789</v>
      </c>
      <c r="L25" s="2702"/>
      <c r="M25" s="2702"/>
      <c r="N25" s="2702"/>
      <c r="O25" s="2702"/>
      <c r="P25" s="2702"/>
      <c r="Q25" s="2702"/>
      <c r="R25" s="2702"/>
      <c r="S25" s="2702"/>
      <c r="T25" s="2702"/>
      <c r="U25" s="2702"/>
      <c r="V25" s="2702"/>
      <c r="W25" s="2702"/>
      <c r="X25" s="2702"/>
      <c r="Y25" s="2702"/>
      <c r="Z25" s="2702"/>
      <c r="AA25" s="2702"/>
      <c r="AB25" s="2702"/>
      <c r="AC25" s="2702"/>
      <c r="AD25" s="2702"/>
      <c r="AE25" s="2702"/>
      <c r="AF25" s="2702"/>
    </row>
    <row r="28" spans="4:32">
      <c r="D28" s="639" t="s">
        <v>1377</v>
      </c>
      <c r="E28" s="639" t="s">
        <v>1376</v>
      </c>
      <c r="K28" s="2936">
        <v>44487</v>
      </c>
      <c r="L28" s="2936"/>
      <c r="M28" s="2936"/>
      <c r="N28" s="2936"/>
      <c r="O28" s="2936"/>
      <c r="P28" s="2936"/>
      <c r="Q28" s="2936"/>
      <c r="R28" s="2936"/>
      <c r="S28" s="2936"/>
    </row>
    <row r="33" spans="1:36">
      <c r="A33" s="644"/>
      <c r="B33" s="644"/>
      <c r="C33" s="644"/>
      <c r="D33" s="644"/>
      <c r="E33" s="644"/>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row>
    <row r="36" spans="1:36">
      <c r="D36" s="645"/>
      <c r="F36" s="645"/>
    </row>
  </sheetData>
  <mergeCells count="5">
    <mergeCell ref="I22:AF22"/>
    <mergeCell ref="K25:AF25"/>
    <mergeCell ref="K28:S28"/>
    <mergeCell ref="AA3:AI3"/>
    <mergeCell ref="A15:AI15"/>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B1:L54"/>
  <sheetViews>
    <sheetView showGridLines="0" view="pageBreakPreview" zoomScale="90" zoomScaleNormal="100" zoomScaleSheetLayoutView="90" workbookViewId="0">
      <selection activeCell="H10" sqref="H10"/>
    </sheetView>
  </sheetViews>
  <sheetFormatPr defaultRowHeight="14.25"/>
  <cols>
    <col min="1" max="1" width="1.625" style="575" customWidth="1"/>
    <col min="2" max="2" width="2.625" style="575" customWidth="1"/>
    <col min="3" max="3" width="16.5" style="575" customWidth="1"/>
    <col min="4" max="4" width="3" style="575" customWidth="1"/>
    <col min="5" max="5" width="26.25" style="575" customWidth="1"/>
    <col min="6" max="6" width="5" style="575" customWidth="1"/>
    <col min="7" max="7" width="5.625" style="575" customWidth="1"/>
    <col min="8" max="8" width="26.25" style="575" customWidth="1"/>
    <col min="9" max="9" width="2.625" style="575" customWidth="1"/>
    <col min="10" max="10" width="1.625" style="575" customWidth="1"/>
    <col min="11" max="11" width="3.125" style="575" customWidth="1"/>
    <col min="12" max="12" width="84.25" style="575" customWidth="1"/>
    <col min="13" max="16384" width="9" style="575"/>
  </cols>
  <sheetData>
    <row r="1" spans="2:12" ht="26.25" customHeight="1">
      <c r="C1" s="1261" t="s">
        <v>2096</v>
      </c>
    </row>
    <row r="2" spans="2:12" ht="26.25" customHeight="1">
      <c r="B2" s="577"/>
      <c r="C2" s="577"/>
      <c r="D2" s="577"/>
      <c r="E2" s="577"/>
      <c r="F2" s="577"/>
      <c r="G2" s="577"/>
      <c r="H2" s="578" t="s">
        <v>2097</v>
      </c>
      <c r="I2" s="577"/>
    </row>
    <row r="3" spans="2:12" ht="26.25" customHeight="1">
      <c r="B3" s="577"/>
      <c r="C3" s="577"/>
      <c r="D3" s="577"/>
      <c r="E3" s="577"/>
      <c r="F3" s="577"/>
      <c r="G3" s="577"/>
      <c r="H3" s="578" t="s">
        <v>1752</v>
      </c>
      <c r="I3" s="577"/>
    </row>
    <row r="4" spans="2:12" ht="26.25" customHeight="1">
      <c r="B4" s="577"/>
      <c r="C4" s="637" t="s">
        <v>1288</v>
      </c>
      <c r="D4" s="577"/>
      <c r="E4" s="577"/>
      <c r="F4" s="577"/>
      <c r="G4" s="577"/>
      <c r="H4" s="578"/>
      <c r="I4" s="577"/>
      <c r="L4" s="2943" t="s">
        <v>2273</v>
      </c>
    </row>
    <row r="5" spans="2:12" ht="26.25" customHeight="1">
      <c r="B5" s="577"/>
      <c r="C5" s="636" t="str">
        <f>+入力欄!M26</f>
        <v>沖縄県那覇市○○－○　○○ビル○階</v>
      </c>
      <c r="E5" s="577"/>
      <c r="F5" s="577"/>
      <c r="G5" s="577"/>
      <c r="H5" s="577"/>
      <c r="I5" s="577"/>
      <c r="L5" s="2943"/>
    </row>
    <row r="6" spans="2:12" ht="26.25" customHeight="1">
      <c r="B6" s="577"/>
      <c r="C6" s="636" t="str">
        <f>+入力欄!M27</f>
        <v>株式会社　○○建設</v>
      </c>
      <c r="E6" s="580"/>
      <c r="F6" s="580"/>
      <c r="G6" s="580"/>
      <c r="H6" s="580"/>
      <c r="I6" s="577"/>
      <c r="L6" s="2951" t="s">
        <v>2099</v>
      </c>
    </row>
    <row r="7" spans="2:12" ht="26.25" customHeight="1">
      <c r="B7" s="577"/>
      <c r="C7" s="636" t="str">
        <f>+入力欄!M28</f>
        <v>代表取締役　△△　△△</v>
      </c>
      <c r="E7" s="577"/>
      <c r="F7" s="577"/>
      <c r="G7" s="577"/>
      <c r="H7" s="577"/>
      <c r="I7" s="577"/>
      <c r="L7" s="2951"/>
    </row>
    <row r="8" spans="2:12" ht="26.25" customHeight="1">
      <c r="B8" s="577"/>
      <c r="C8" s="636"/>
      <c r="E8" s="577"/>
      <c r="F8" s="577"/>
      <c r="G8" s="577"/>
      <c r="H8" s="1462" t="str">
        <f>+入力欄!$M$8</f>
        <v>沖縄県公営企業管理者</v>
      </c>
      <c r="I8" s="577"/>
      <c r="L8" s="1455"/>
    </row>
    <row r="9" spans="2:12" ht="26.25" customHeight="1">
      <c r="B9" s="577"/>
      <c r="C9" s="577"/>
      <c r="D9" s="577"/>
      <c r="E9" s="577"/>
      <c r="F9" s="577"/>
      <c r="G9" s="577"/>
      <c r="H9" s="1463" t="str">
        <f>+入力欄!$M$9</f>
        <v>企業局長 　宮城　力</v>
      </c>
      <c r="I9" s="577"/>
      <c r="L9" s="2951" t="s">
        <v>2100</v>
      </c>
    </row>
    <row r="10" spans="2:12" ht="26.25" customHeight="1">
      <c r="B10" s="577"/>
      <c r="C10" s="581"/>
      <c r="D10" s="579"/>
      <c r="E10" s="577"/>
      <c r="F10" s="579"/>
      <c r="G10" s="579"/>
      <c r="H10" s="638" t="s">
        <v>2451</v>
      </c>
      <c r="I10" s="577"/>
      <c r="L10" s="2951"/>
    </row>
    <row r="11" spans="2:12" ht="26.25" customHeight="1">
      <c r="B11" s="577"/>
      <c r="C11" s="577"/>
      <c r="D11" s="577"/>
      <c r="E11" s="577"/>
      <c r="F11" s="577"/>
      <c r="G11" s="577"/>
      <c r="H11" s="577"/>
      <c r="I11" s="577"/>
      <c r="L11" s="2951" t="s">
        <v>2101</v>
      </c>
    </row>
    <row r="12" spans="2:12" s="576" customFormat="1" ht="35.1" customHeight="1">
      <c r="B12" s="2944" t="s">
        <v>2098</v>
      </c>
      <c r="C12" s="2944"/>
      <c r="D12" s="2944"/>
      <c r="E12" s="2944"/>
      <c r="F12" s="2944"/>
      <c r="G12" s="2944"/>
      <c r="H12" s="2944"/>
      <c r="I12" s="2944"/>
      <c r="L12" s="2951"/>
    </row>
    <row r="13" spans="2:12" ht="26.25" customHeight="1">
      <c r="B13" s="577"/>
      <c r="C13" s="577"/>
      <c r="D13" s="577"/>
      <c r="E13" s="577"/>
      <c r="F13" s="577"/>
      <c r="G13" s="577"/>
      <c r="H13" s="577"/>
      <c r="I13" s="577"/>
    </row>
    <row r="14" spans="2:12" ht="26.25" customHeight="1">
      <c r="B14" s="577"/>
      <c r="C14" s="2945" t="s">
        <v>2212</v>
      </c>
      <c r="D14" s="2946"/>
      <c r="E14" s="2946"/>
      <c r="F14" s="2946"/>
      <c r="G14" s="2946"/>
      <c r="H14" s="2946"/>
      <c r="I14" s="577"/>
    </row>
    <row r="15" spans="2:12" ht="26.25" customHeight="1">
      <c r="B15" s="577"/>
      <c r="C15" s="577"/>
      <c r="D15" s="577"/>
      <c r="E15" s="577"/>
      <c r="F15" s="577"/>
      <c r="G15" s="577"/>
      <c r="H15" s="577"/>
      <c r="I15" s="577"/>
    </row>
    <row r="16" spans="2:12" ht="26.25" customHeight="1">
      <c r="B16" s="577"/>
      <c r="C16" s="582" t="s">
        <v>2102</v>
      </c>
      <c r="D16" s="583"/>
      <c r="E16" s="2947" t="str">
        <f>+入力欄!$D$16</f>
        <v>○○○○○○工事（Ｒ６－１)</v>
      </c>
      <c r="F16" s="2947"/>
      <c r="G16" s="2947"/>
      <c r="H16" s="2948"/>
      <c r="I16" s="577"/>
    </row>
    <row r="17" spans="2:9" ht="26.25" customHeight="1">
      <c r="B17" s="577"/>
      <c r="C17" s="584" t="s">
        <v>2103</v>
      </c>
      <c r="D17" s="585"/>
      <c r="E17" s="2949"/>
      <c r="F17" s="2949"/>
      <c r="G17" s="2949"/>
      <c r="H17" s="2950"/>
      <c r="I17" s="577"/>
    </row>
    <row r="18" spans="2:9" ht="26.25" customHeight="1">
      <c r="B18" s="577"/>
      <c r="C18" s="586"/>
      <c r="D18" s="587"/>
      <c r="E18" s="588"/>
      <c r="F18" s="579"/>
      <c r="G18" s="579"/>
      <c r="H18" s="589"/>
      <c r="I18" s="577"/>
    </row>
    <row r="19" spans="2:9" ht="26.25" customHeight="1">
      <c r="B19" s="577"/>
      <c r="C19" s="586"/>
      <c r="D19" s="587"/>
      <c r="E19" s="590"/>
      <c r="F19" s="579"/>
      <c r="G19" s="579"/>
      <c r="H19" s="589"/>
      <c r="I19" s="577"/>
    </row>
    <row r="20" spans="2:9" ht="26.25" customHeight="1">
      <c r="B20" s="577"/>
      <c r="C20" s="586"/>
      <c r="D20" s="587"/>
      <c r="E20" s="591"/>
      <c r="F20" s="579"/>
      <c r="G20" s="579"/>
      <c r="H20" s="592"/>
      <c r="I20" s="577"/>
    </row>
    <row r="21" spans="2:9" ht="26.25" customHeight="1">
      <c r="B21" s="577"/>
      <c r="C21" s="586"/>
      <c r="D21" s="587"/>
      <c r="E21" s="590"/>
      <c r="F21" s="579"/>
      <c r="G21" s="579"/>
      <c r="H21" s="589"/>
      <c r="I21" s="577"/>
    </row>
    <row r="22" spans="2:9" ht="26.25" customHeight="1">
      <c r="B22" s="577"/>
      <c r="C22" s="586"/>
      <c r="D22" s="587"/>
      <c r="E22" s="590"/>
      <c r="F22" s="579"/>
      <c r="G22" s="579"/>
      <c r="H22" s="589"/>
      <c r="I22" s="577"/>
    </row>
    <row r="23" spans="2:9" ht="26.25" customHeight="1">
      <c r="B23" s="577"/>
      <c r="C23" s="593"/>
      <c r="D23" s="594"/>
      <c r="E23" s="595"/>
      <c r="F23" s="596"/>
      <c r="G23" s="596"/>
      <c r="H23" s="597"/>
      <c r="I23" s="577"/>
    </row>
    <row r="24" spans="2:9" ht="26.25" customHeight="1">
      <c r="B24" s="577"/>
      <c r="C24" s="582" t="s">
        <v>2104</v>
      </c>
      <c r="D24" s="598"/>
      <c r="E24" s="721" t="s">
        <v>1752</v>
      </c>
      <c r="F24" s="599"/>
      <c r="G24" s="599"/>
      <c r="H24" s="722"/>
      <c r="I24" s="577"/>
    </row>
    <row r="25" spans="2:9" ht="26.25" customHeight="1">
      <c r="B25" s="577"/>
      <c r="C25" s="577"/>
      <c r="D25" s="577"/>
      <c r="E25" s="577"/>
      <c r="F25" s="577"/>
      <c r="G25" s="577"/>
      <c r="H25" s="577"/>
      <c r="I25" s="577"/>
    </row>
    <row r="26" spans="2:9" ht="26.25" customHeight="1">
      <c r="B26" s="577"/>
      <c r="C26" s="577"/>
      <c r="D26" s="577"/>
      <c r="E26" s="577"/>
      <c r="F26" s="577"/>
      <c r="G26" s="577"/>
      <c r="H26" s="577"/>
      <c r="I26" s="577"/>
    </row>
    <row r="27" spans="2:9" ht="26.25" customHeight="1">
      <c r="B27" s="577"/>
      <c r="C27" s="577"/>
      <c r="D27" s="577"/>
      <c r="E27" s="577"/>
      <c r="F27" s="577"/>
      <c r="G27" s="577"/>
      <c r="H27" s="577"/>
      <c r="I27" s="577"/>
    </row>
    <row r="28" spans="2:9" ht="26.25" customHeight="1">
      <c r="E28" s="1418" t="str">
        <f>入力欄!$B$12</f>
        <v>所属名</v>
      </c>
      <c r="F28" s="2941" t="str">
        <f>入力欄!$M$12</f>
        <v>○○浄水管理事務所 　×××××班</v>
      </c>
      <c r="G28" s="2941"/>
      <c r="H28" s="2942"/>
      <c r="I28" s="1417"/>
    </row>
    <row r="29" spans="2:9" ht="26.25" customHeight="1">
      <c r="E29" s="1419" t="str">
        <f>入力欄!$B$13</f>
        <v>担当者名</v>
      </c>
      <c r="F29" s="2939" t="str">
        <f>入力欄!$M$13</f>
        <v>技術　一郎</v>
      </c>
      <c r="G29" s="2939"/>
      <c r="H29" s="2940"/>
      <c r="I29" s="1417"/>
    </row>
    <row r="30" spans="2:9" ht="26.25" customHeight="1">
      <c r="E30" s="1419" t="str">
        <f>入力欄!$B$14</f>
        <v>電話番号</v>
      </c>
      <c r="F30" s="2939" t="str">
        <f>入力欄!$D$14</f>
        <v>０００－１１１－２２２２</v>
      </c>
      <c r="G30" s="2939"/>
      <c r="H30" s="2940"/>
      <c r="I30" s="1417"/>
    </row>
    <row r="31" spans="2:9" ht="26.25" customHeight="1">
      <c r="E31" s="1420" t="e">
        <f>入力欄!#REF!</f>
        <v>#REF!</v>
      </c>
      <c r="F31" s="2937" t="e">
        <f>入力欄!#REF!</f>
        <v>#REF!</v>
      </c>
      <c r="G31" s="2937"/>
      <c r="H31" s="2938"/>
      <c r="I31" s="1417"/>
    </row>
    <row r="32" spans="2:9" ht="26.25" customHeight="1"/>
    <row r="33" spans="2:9" ht="26.25" customHeight="1"/>
    <row r="34" spans="2:9" ht="26.25" customHeight="1"/>
    <row r="35" spans="2:9" ht="26.25" customHeight="1"/>
    <row r="36" spans="2:9" ht="26.25" customHeight="1"/>
    <row r="37" spans="2:9" ht="26.25" customHeight="1"/>
    <row r="38" spans="2:9" ht="26.25" customHeight="1"/>
    <row r="39" spans="2:9" s="576" customFormat="1" ht="26.25" customHeight="1">
      <c r="B39" s="575"/>
      <c r="C39" s="575"/>
      <c r="D39" s="575"/>
      <c r="E39" s="575"/>
      <c r="F39" s="575"/>
      <c r="G39" s="575"/>
      <c r="H39" s="575"/>
      <c r="I39" s="575"/>
    </row>
    <row r="40" spans="2:9" ht="26.25" customHeight="1"/>
    <row r="41" spans="2:9" ht="26.25" customHeight="1"/>
    <row r="42" spans="2:9" ht="26.25" customHeight="1"/>
    <row r="43" spans="2:9" ht="26.25" customHeight="1"/>
    <row r="44" spans="2:9" ht="35.1" customHeight="1"/>
    <row r="45" spans="2:9" ht="35.1" customHeight="1"/>
    <row r="46" spans="2:9" ht="35.1" customHeight="1"/>
    <row r="47" spans="2:9" ht="35.1" customHeight="1"/>
    <row r="48" spans="2:9" ht="35.1" customHeight="1"/>
    <row r="49" ht="35.1" customHeight="1"/>
    <row r="50" ht="35.1" customHeight="1"/>
    <row r="51" ht="35.1" customHeight="1"/>
    <row r="52" ht="21" customHeight="1"/>
    <row r="53" ht="21" customHeight="1"/>
    <row r="54" ht="21" customHeight="1"/>
  </sheetData>
  <mergeCells count="12">
    <mergeCell ref="F31:H31"/>
    <mergeCell ref="F30:H30"/>
    <mergeCell ref="F29:H29"/>
    <mergeCell ref="F28:H28"/>
    <mergeCell ref="L4:L5"/>
    <mergeCell ref="B12:I12"/>
    <mergeCell ref="C14:H14"/>
    <mergeCell ref="E16:H16"/>
    <mergeCell ref="E17:H17"/>
    <mergeCell ref="L11:L12"/>
    <mergeCell ref="L9:L10"/>
    <mergeCell ref="L6:L7"/>
  </mergeCells>
  <phoneticPr fontId="2"/>
  <printOptions horizontalCentered="1"/>
  <pageMargins left="0.39370078740157483" right="0.39370078740157483" top="0.78740157480314965" bottom="0.39370078740157483" header="0.19685039370078741" footer="0.19685039370078741"/>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pageSetUpPr fitToPage="1"/>
  </sheetPr>
  <dimension ref="A1:K51"/>
  <sheetViews>
    <sheetView showGridLines="0" view="pageBreakPreview" zoomScaleNormal="95" zoomScaleSheetLayoutView="100" workbookViewId="0"/>
  </sheetViews>
  <sheetFormatPr defaultRowHeight="13.5"/>
  <cols>
    <col min="1" max="10" width="9" style="40"/>
    <col min="11" max="11" width="87.375" style="40" customWidth="1"/>
    <col min="12" max="16384" width="9" style="40"/>
  </cols>
  <sheetData>
    <row r="1" spans="1:11">
      <c r="A1" s="1260" t="s">
        <v>2272</v>
      </c>
      <c r="B1" s="1245"/>
      <c r="C1" s="1245"/>
      <c r="D1" s="1245"/>
      <c r="E1" s="1245"/>
      <c r="F1" s="1245"/>
      <c r="G1" s="1245"/>
      <c r="H1" s="1245"/>
      <c r="I1" s="1245"/>
    </row>
    <row r="2" spans="1:11">
      <c r="A2" s="1245"/>
      <c r="B2" s="1245"/>
      <c r="C2" s="1245"/>
      <c r="D2" s="1245"/>
      <c r="E2" s="1245"/>
      <c r="F2" s="1245"/>
      <c r="G2" s="1245"/>
      <c r="H2" s="1245"/>
      <c r="I2" s="1245"/>
    </row>
    <row r="3" spans="1:11">
      <c r="A3" s="1245"/>
      <c r="B3" s="1245"/>
      <c r="C3" s="1245"/>
      <c r="D3" s="1245"/>
      <c r="E3" s="1245"/>
      <c r="F3" s="1245"/>
      <c r="H3" s="2953" t="s">
        <v>2266</v>
      </c>
      <c r="I3" s="2954"/>
    </row>
    <row r="4" spans="1:11">
      <c r="A4" s="1245"/>
      <c r="B4" s="1245"/>
      <c r="C4" s="1245"/>
      <c r="D4" s="1245"/>
      <c r="E4" s="1245"/>
      <c r="F4" s="1245"/>
      <c r="G4" s="1245"/>
      <c r="H4" s="1245"/>
      <c r="I4" s="1245"/>
    </row>
    <row r="5" spans="1:11">
      <c r="A5" s="40" t="s">
        <v>972</v>
      </c>
      <c r="C5" s="1245"/>
      <c r="D5" s="1245"/>
      <c r="E5" s="1245"/>
      <c r="F5" s="1245"/>
      <c r="G5" s="1245"/>
      <c r="H5" s="1245"/>
      <c r="I5" s="1245"/>
    </row>
    <row r="6" spans="1:11">
      <c r="A6" s="1116" t="str">
        <f>+入力欄!U9</f>
        <v>企業局長 　宮城　力　　殿</v>
      </c>
      <c r="C6" s="1245"/>
      <c r="D6" s="1245"/>
      <c r="E6" s="1245"/>
      <c r="F6" s="1245"/>
      <c r="G6" s="1245"/>
      <c r="H6" s="1245"/>
      <c r="I6" s="1245"/>
    </row>
    <row r="7" spans="1:11">
      <c r="A7" s="1245"/>
      <c r="B7" s="1245"/>
      <c r="C7" s="1245"/>
      <c r="D7" s="1245"/>
      <c r="E7" s="1245"/>
      <c r="F7" s="1245"/>
      <c r="G7" s="1245"/>
      <c r="H7" s="1245"/>
      <c r="I7" s="1245"/>
    </row>
    <row r="8" spans="1:11">
      <c r="A8" s="1245"/>
      <c r="B8" s="1245"/>
      <c r="C8" s="1245"/>
      <c r="D8" s="1245"/>
      <c r="E8" s="1014" t="s">
        <v>1507</v>
      </c>
      <c r="F8" s="2796" t="str">
        <f>+入力欄!M26</f>
        <v>沖縄県那覇市○○－○　○○ビル○階</v>
      </c>
      <c r="G8" s="2796"/>
      <c r="H8" s="2796"/>
      <c r="I8" s="2796"/>
    </row>
    <row r="9" spans="1:11">
      <c r="B9" s="1245"/>
      <c r="C9" s="1245"/>
      <c r="D9" s="1245"/>
      <c r="E9" s="1015"/>
      <c r="F9" s="1116" t="str">
        <f>+入力欄!M27</f>
        <v>株式会社　○○建設</v>
      </c>
      <c r="H9" s="1245"/>
      <c r="I9" s="1245"/>
    </row>
    <row r="10" spans="1:11">
      <c r="A10" s="1245"/>
      <c r="B10" s="1245"/>
      <c r="C10" s="1245"/>
      <c r="D10" s="1245"/>
      <c r="E10" s="1116"/>
      <c r="F10" s="1116" t="str">
        <f>+入力欄!M28</f>
        <v>代表取締役　△△　△△</v>
      </c>
      <c r="H10" s="1245"/>
      <c r="I10" s="1245"/>
      <c r="K10" s="2952" t="s">
        <v>2453</v>
      </c>
    </row>
    <row r="11" spans="1:11">
      <c r="A11" s="1245" t="s">
        <v>2084</v>
      </c>
      <c r="B11" s="1245"/>
      <c r="C11" s="1245"/>
      <c r="D11" s="1245"/>
      <c r="E11" s="1245"/>
      <c r="F11" s="1245"/>
      <c r="G11" s="1245"/>
      <c r="H11" s="1245"/>
      <c r="I11" s="1245"/>
      <c r="J11" s="1245"/>
      <c r="K11" s="2952"/>
    </row>
    <row r="12" spans="1:11">
      <c r="A12" s="1245"/>
      <c r="B12" s="1245"/>
      <c r="C12" s="1245"/>
      <c r="D12" s="1245"/>
      <c r="E12" s="1245"/>
      <c r="F12" s="1245"/>
      <c r="G12" s="1245"/>
      <c r="H12" s="1245"/>
      <c r="I12" s="1245"/>
      <c r="K12" s="2952"/>
    </row>
    <row r="13" spans="1:11">
      <c r="A13" s="1245"/>
      <c r="B13" s="1245"/>
      <c r="C13" s="1245"/>
      <c r="D13" s="1245"/>
      <c r="E13" s="1245"/>
      <c r="F13" s="1245"/>
      <c r="G13" s="1245"/>
      <c r="H13" s="1245"/>
      <c r="I13" s="1245"/>
      <c r="K13" s="2952"/>
    </row>
    <row r="14" spans="1:11">
      <c r="A14" s="1245"/>
      <c r="B14" s="1245"/>
      <c r="C14" s="1245"/>
      <c r="D14" s="1245"/>
      <c r="E14" s="1245"/>
      <c r="F14" s="1245"/>
      <c r="G14" s="1245"/>
      <c r="H14" s="1245"/>
      <c r="I14" s="1245"/>
    </row>
    <row r="15" spans="1:11" ht="18.75">
      <c r="A15" s="1421" t="s">
        <v>2265</v>
      </c>
      <c r="B15" s="1421"/>
      <c r="C15" s="1421"/>
      <c r="D15" s="1421"/>
      <c r="E15" s="1421"/>
      <c r="F15" s="1421"/>
      <c r="G15" s="1421"/>
      <c r="H15" s="1422"/>
      <c r="I15" s="1422"/>
    </row>
    <row r="16" spans="1:11">
      <c r="A16" s="1245"/>
      <c r="B16" s="1245"/>
      <c r="C16" s="1245"/>
      <c r="D16" s="1245"/>
      <c r="E16" s="1245"/>
      <c r="F16" s="1245"/>
      <c r="G16" s="1245"/>
      <c r="H16" s="1245"/>
      <c r="I16" s="1245"/>
    </row>
    <row r="17" spans="1:9">
      <c r="A17" s="1245"/>
      <c r="B17" s="1245"/>
      <c r="C17" s="1245"/>
      <c r="D17" s="1245"/>
      <c r="E17" s="1245"/>
      <c r="F17" s="1245"/>
      <c r="G17" s="1245"/>
      <c r="H17" s="1245"/>
      <c r="I17" s="1245"/>
    </row>
    <row r="18" spans="1:9">
      <c r="A18" s="1245"/>
      <c r="B18" s="1245"/>
      <c r="C18" s="1245"/>
      <c r="D18" s="1245"/>
      <c r="E18" s="1245"/>
      <c r="F18" s="1245"/>
      <c r="G18" s="1245"/>
      <c r="H18" s="1245"/>
      <c r="I18" s="1245"/>
    </row>
    <row r="19" spans="1:9">
      <c r="B19" s="1423" t="s">
        <v>2267</v>
      </c>
      <c r="C19" s="1245"/>
      <c r="D19" s="1245"/>
      <c r="E19" s="1245"/>
      <c r="F19" s="1245"/>
      <c r="G19" s="1245"/>
      <c r="H19" s="1245"/>
      <c r="I19" s="1245"/>
    </row>
    <row r="20" spans="1:9">
      <c r="A20" s="1245"/>
      <c r="B20" s="1245"/>
      <c r="C20" s="1245"/>
      <c r="D20" s="1245"/>
      <c r="E20" s="1245"/>
      <c r="F20" s="1245"/>
      <c r="G20" s="1245"/>
      <c r="H20" s="1245"/>
      <c r="I20" s="1245"/>
    </row>
    <row r="21" spans="1:9">
      <c r="B21" s="1423" t="s">
        <v>2268</v>
      </c>
      <c r="C21" s="1245"/>
      <c r="D21" s="1245"/>
      <c r="E21" s="1245"/>
      <c r="F21" s="1245"/>
      <c r="G21" s="1245"/>
      <c r="H21" s="1245"/>
      <c r="I21" s="1245"/>
    </row>
    <row r="22" spans="1:9">
      <c r="A22" s="1245"/>
      <c r="B22" s="1245"/>
      <c r="C22" s="1245"/>
      <c r="D22" s="1245"/>
      <c r="E22" s="1245"/>
      <c r="F22" s="1245"/>
      <c r="G22" s="1245"/>
      <c r="H22" s="1245"/>
      <c r="I22" s="1245"/>
    </row>
    <row r="23" spans="1:9">
      <c r="A23" s="1245"/>
      <c r="B23" s="1245"/>
      <c r="C23" s="1245"/>
      <c r="D23" s="1245"/>
      <c r="E23" s="1245"/>
      <c r="F23" s="1245"/>
      <c r="G23" s="1245"/>
      <c r="H23" s="1245"/>
      <c r="I23" s="1245"/>
    </row>
    <row r="24" spans="1:9">
      <c r="A24" s="1245" t="s">
        <v>1693</v>
      </c>
      <c r="B24" s="1245"/>
      <c r="C24" s="1245"/>
      <c r="D24" s="1245"/>
      <c r="E24" s="1245"/>
      <c r="F24" s="1245"/>
      <c r="G24" s="1245"/>
      <c r="H24" s="1245"/>
      <c r="I24" s="1245"/>
    </row>
    <row r="25" spans="1:9">
      <c r="A25" s="1245"/>
      <c r="B25" s="1245"/>
      <c r="C25" s="1245"/>
      <c r="D25" s="1245"/>
      <c r="E25" s="1245"/>
      <c r="F25" s="1245"/>
      <c r="G25" s="1245"/>
      <c r="H25" s="1245"/>
      <c r="I25" s="1245"/>
    </row>
    <row r="26" spans="1:9">
      <c r="A26" s="1245"/>
      <c r="B26" s="1245"/>
      <c r="C26" s="1245"/>
      <c r="D26" s="1245"/>
      <c r="E26" s="1245"/>
      <c r="F26" s="1245"/>
      <c r="G26" s="1245"/>
      <c r="H26" s="1245"/>
      <c r="I26" s="1245"/>
    </row>
    <row r="27" spans="1:9" ht="13.5" customHeight="1">
      <c r="A27" s="1245" t="s">
        <v>1694</v>
      </c>
      <c r="B27" s="1245"/>
      <c r="C27" s="1424" t="str">
        <f>+入力欄!D16</f>
        <v>○○○○○○工事（Ｒ６－１)</v>
      </c>
      <c r="E27" s="1425"/>
      <c r="F27" s="1425"/>
      <c r="G27" s="1425"/>
      <c r="H27" s="1425"/>
      <c r="I27" s="1245"/>
    </row>
    <row r="28" spans="1:9">
      <c r="A28" s="1245"/>
      <c r="B28" s="1245"/>
      <c r="C28" s="1245"/>
      <c r="D28" s="1425"/>
      <c r="E28" s="1425"/>
      <c r="F28" s="1425"/>
      <c r="G28" s="1425"/>
      <c r="H28" s="1425"/>
      <c r="I28" s="1245"/>
    </row>
    <row r="29" spans="1:9">
      <c r="A29" s="1245"/>
      <c r="B29" s="1245"/>
      <c r="C29" s="1245"/>
      <c r="D29" s="1426"/>
      <c r="E29" s="1426"/>
      <c r="F29" s="1426"/>
      <c r="G29" s="1426"/>
      <c r="H29" s="1426"/>
      <c r="I29" s="1245"/>
    </row>
    <row r="30" spans="1:9">
      <c r="A30" s="1245" t="s">
        <v>1695</v>
      </c>
      <c r="B30" s="1245"/>
      <c r="C30" s="2955">
        <f>+入力欄!D23</f>
        <v>123456789</v>
      </c>
      <c r="D30" s="2955"/>
      <c r="E30" s="1427"/>
      <c r="F30" s="1427"/>
      <c r="G30" s="1427"/>
      <c r="H30" s="1427"/>
      <c r="I30" s="1245"/>
    </row>
    <row r="31" spans="1:9">
      <c r="A31" s="1245"/>
      <c r="B31" s="1245"/>
      <c r="C31" s="1245"/>
      <c r="D31" s="1427"/>
      <c r="E31" s="1427"/>
      <c r="F31" s="1427"/>
      <c r="G31" s="1427"/>
      <c r="H31" s="1427"/>
      <c r="I31" s="1245"/>
    </row>
    <row r="32" spans="1:9">
      <c r="A32" s="1245" t="s">
        <v>1696</v>
      </c>
      <c r="B32" s="1245"/>
      <c r="C32" s="1245" t="str">
        <f>入力欄!D17</f>
        <v>沖縄県○○地内</v>
      </c>
      <c r="D32" s="1427"/>
      <c r="E32" s="1427"/>
      <c r="F32" s="1427"/>
      <c r="G32" s="1427"/>
      <c r="H32" s="1427"/>
      <c r="I32" s="1245"/>
    </row>
    <row r="33" spans="1:9">
      <c r="A33" s="1245"/>
      <c r="B33" s="1245"/>
      <c r="C33" s="1245"/>
      <c r="D33" s="1427"/>
      <c r="E33" s="1427"/>
      <c r="F33" s="1427"/>
      <c r="G33" s="1427"/>
      <c r="H33" s="1427"/>
      <c r="I33" s="1245"/>
    </row>
    <row r="34" spans="1:9">
      <c r="A34" s="1423" t="s">
        <v>2269</v>
      </c>
      <c r="B34" s="1245"/>
      <c r="C34" s="1245" t="str">
        <f>入力欄!M18</f>
        <v>令和６年４月１日</v>
      </c>
      <c r="D34" s="1427"/>
      <c r="E34" s="1427"/>
      <c r="F34" s="1427"/>
      <c r="G34" s="1427"/>
      <c r="H34" s="1427"/>
      <c r="I34" s="1245"/>
    </row>
    <row r="35" spans="1:9">
      <c r="A35" s="1245" t="s">
        <v>1697</v>
      </c>
      <c r="B35" s="1245"/>
      <c r="C35" s="1245"/>
      <c r="D35" s="1427"/>
      <c r="E35" s="1427"/>
      <c r="F35" s="1427"/>
      <c r="G35" s="1427"/>
      <c r="H35" s="1427"/>
      <c r="I35" s="1245"/>
    </row>
    <row r="36" spans="1:9">
      <c r="A36" s="1423" t="s">
        <v>2270</v>
      </c>
      <c r="B36" s="1245"/>
      <c r="C36" s="1423" t="s">
        <v>2266</v>
      </c>
      <c r="D36" s="1427"/>
      <c r="E36" s="1427"/>
      <c r="F36" s="1427"/>
      <c r="G36" s="1427"/>
      <c r="H36" s="1427"/>
      <c r="I36" s="1245"/>
    </row>
    <row r="37" spans="1:9">
      <c r="A37" s="1245"/>
      <c r="B37" s="1245"/>
      <c r="C37" s="1245"/>
      <c r="D37" s="1427"/>
      <c r="E37" s="1427"/>
      <c r="F37" s="1427"/>
      <c r="G37" s="1427"/>
      <c r="H37" s="1427"/>
      <c r="I37" s="1245"/>
    </row>
    <row r="38" spans="1:9">
      <c r="A38" s="1423" t="s">
        <v>2271</v>
      </c>
      <c r="B38" s="1245"/>
      <c r="C38" s="1423" t="s">
        <v>2266</v>
      </c>
      <c r="D38" s="1427"/>
      <c r="E38" s="1427"/>
      <c r="F38" s="1427"/>
      <c r="G38" s="1427"/>
      <c r="H38" s="1427"/>
      <c r="I38" s="1245"/>
    </row>
    <row r="39" spans="1:9">
      <c r="A39" s="1245"/>
      <c r="B39" s="1245"/>
      <c r="C39" s="1245"/>
      <c r="D39" s="1427"/>
      <c r="E39" s="1427"/>
      <c r="F39" s="1427"/>
      <c r="G39" s="1427"/>
      <c r="H39" s="1427"/>
      <c r="I39" s="1245"/>
    </row>
    <row r="40" spans="1:9">
      <c r="A40" s="1245" t="s">
        <v>1698</v>
      </c>
      <c r="B40" s="1245"/>
      <c r="C40" s="1245"/>
      <c r="D40" s="1245"/>
      <c r="E40" s="1245"/>
      <c r="F40" s="1245"/>
      <c r="G40" s="1245"/>
      <c r="H40" s="1245"/>
      <c r="I40" s="1245"/>
    </row>
    <row r="41" spans="1:9">
      <c r="A41" s="1245"/>
      <c r="B41" s="1245"/>
      <c r="C41" s="1245"/>
      <c r="D41" s="1245"/>
      <c r="E41" s="1245"/>
      <c r="F41" s="1245"/>
      <c r="G41" s="1245"/>
      <c r="H41" s="1245"/>
      <c r="I41" s="1245"/>
    </row>
    <row r="42" spans="1:9">
      <c r="A42" s="1245"/>
      <c r="B42" s="2956"/>
      <c r="C42" s="2956"/>
      <c r="D42" s="2956"/>
      <c r="E42" s="2956"/>
      <c r="F42" s="2956"/>
      <c r="G42" s="2956"/>
      <c r="H42" s="2956"/>
      <c r="I42" s="1245"/>
    </row>
    <row r="43" spans="1:9">
      <c r="A43" s="1245" t="s">
        <v>1699</v>
      </c>
      <c r="B43" s="2956"/>
      <c r="C43" s="2956"/>
      <c r="D43" s="2956"/>
      <c r="E43" s="2956"/>
      <c r="F43" s="2956"/>
      <c r="G43" s="2956"/>
      <c r="H43" s="2956"/>
      <c r="I43" s="1245"/>
    </row>
    <row r="44" spans="1:9">
      <c r="A44" s="1245" t="s">
        <v>1700</v>
      </c>
      <c r="B44" s="2956"/>
      <c r="C44" s="2956"/>
      <c r="D44" s="2956"/>
      <c r="E44" s="2956"/>
      <c r="F44" s="2956"/>
      <c r="G44" s="2956"/>
      <c r="H44" s="2956"/>
      <c r="I44" s="1245"/>
    </row>
    <row r="45" spans="1:9">
      <c r="A45" s="1245" t="s">
        <v>1701</v>
      </c>
      <c r="B45" s="1245"/>
      <c r="C45" s="1245"/>
      <c r="D45" s="1245"/>
      <c r="E45" s="1245"/>
      <c r="F45" s="1245"/>
      <c r="G45" s="1245"/>
      <c r="H45" s="1245"/>
      <c r="I45" s="1245"/>
    </row>
    <row r="46" spans="1:9">
      <c r="A46" s="1245" t="s">
        <v>1702</v>
      </c>
      <c r="B46" s="1245"/>
      <c r="C46" s="1245"/>
      <c r="D46" s="1245"/>
      <c r="E46" s="1245"/>
      <c r="F46" s="1245"/>
      <c r="G46" s="1245"/>
      <c r="H46" s="1245"/>
      <c r="I46" s="1245"/>
    </row>
    <row r="47" spans="1:9">
      <c r="A47" s="1245"/>
      <c r="B47" s="1245"/>
      <c r="C47" s="1245"/>
      <c r="D47" s="1245"/>
      <c r="E47" s="1245"/>
      <c r="F47" s="1245"/>
      <c r="G47" s="1245"/>
      <c r="H47" s="1245"/>
      <c r="I47" s="1245"/>
    </row>
    <row r="48" spans="1:9">
      <c r="A48" s="1245"/>
      <c r="B48" s="1245"/>
      <c r="C48" s="1245"/>
      <c r="D48" s="1245"/>
      <c r="E48" s="1245"/>
      <c r="F48" s="1245"/>
      <c r="G48" s="1245"/>
      <c r="H48" s="1245"/>
      <c r="I48" s="1245"/>
    </row>
    <row r="49" spans="1:9">
      <c r="A49" s="1245"/>
      <c r="B49" s="1245"/>
      <c r="C49" s="1245"/>
      <c r="D49" s="1245"/>
      <c r="E49" s="1245"/>
      <c r="F49" s="1245"/>
      <c r="G49" s="1245"/>
      <c r="H49" s="1245"/>
      <c r="I49" s="1245"/>
    </row>
    <row r="50" spans="1:9">
      <c r="A50" s="1245" t="s">
        <v>1697</v>
      </c>
      <c r="B50" s="1245"/>
      <c r="C50" s="1245"/>
      <c r="D50" s="1245"/>
      <c r="E50" s="1245"/>
      <c r="F50" s="1245"/>
      <c r="G50" s="1245"/>
      <c r="H50" s="1245"/>
      <c r="I50" s="1245"/>
    </row>
    <row r="51" spans="1:9">
      <c r="A51" s="1245"/>
      <c r="B51" s="1245"/>
      <c r="C51" s="1245"/>
      <c r="D51" s="1245"/>
      <c r="E51" s="1245"/>
      <c r="F51" s="1245"/>
      <c r="G51" s="1245"/>
      <c r="H51" s="1245"/>
      <c r="I51" s="1245"/>
    </row>
  </sheetData>
  <mergeCells count="5">
    <mergeCell ref="K10:K13"/>
    <mergeCell ref="H3:I3"/>
    <mergeCell ref="F8:I8"/>
    <mergeCell ref="C30:D30"/>
    <mergeCell ref="B42:H44"/>
  </mergeCells>
  <phoneticPr fontId="2"/>
  <printOptions horizontalCentered="1"/>
  <pageMargins left="0.39370078740157483" right="0.39370078740157483" top="0.78740157480314965" bottom="0.39370078740157483" header="0" footer="0"/>
  <pageSetup paperSize="9" orientation="portrait" blackAndWhite="1" r:id="rId1"/>
  <headerFooter alignWithMargins="0"/>
  <legacy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Z29"/>
  <sheetViews>
    <sheetView view="pageBreakPreview" zoomScaleNormal="100" zoomScaleSheetLayoutView="100" workbookViewId="0">
      <selection activeCell="K9" sqref="K9"/>
    </sheetView>
  </sheetViews>
  <sheetFormatPr defaultColWidth="6.625" defaultRowHeight="27" customHeight="1"/>
  <cols>
    <col min="1" max="1" width="2.875" style="178" customWidth="1"/>
    <col min="2" max="12" width="6.875" style="178" customWidth="1"/>
    <col min="13" max="13" width="2.875" style="178" customWidth="1"/>
    <col min="14" max="14" width="2.75" style="178" customWidth="1"/>
    <col min="15" max="25" width="6.875" style="178" customWidth="1"/>
    <col min="26" max="26" width="2.75" style="178" customWidth="1"/>
    <col min="27" max="16384" width="6.625" style="178"/>
  </cols>
  <sheetData>
    <row r="1" spans="1:26" ht="27" customHeight="1" thickBot="1">
      <c r="A1" s="646" t="s">
        <v>2213</v>
      </c>
      <c r="N1" s="176" t="str">
        <f>A1</f>
        <v>第45号様式（工事監督要領第24条関係）</v>
      </c>
      <c r="Z1" s="145" t="s">
        <v>398</v>
      </c>
    </row>
    <row r="2" spans="1:26" ht="27" customHeight="1" thickTop="1">
      <c r="A2" s="430"/>
      <c r="B2" s="431"/>
      <c r="C2" s="431"/>
      <c r="D2" s="431"/>
      <c r="E2" s="431"/>
      <c r="F2" s="431"/>
      <c r="G2" s="431"/>
      <c r="H2" s="431"/>
      <c r="I2" s="431"/>
      <c r="J2" s="431"/>
      <c r="K2" s="431"/>
      <c r="L2" s="431"/>
      <c r="M2" s="432"/>
      <c r="N2" s="430"/>
      <c r="O2" s="431"/>
      <c r="P2" s="431"/>
      <c r="Q2" s="431"/>
      <c r="R2" s="431"/>
      <c r="S2" s="431"/>
      <c r="T2" s="431"/>
      <c r="U2" s="431"/>
      <c r="V2" s="431"/>
      <c r="W2" s="431"/>
      <c r="X2" s="431"/>
      <c r="Y2" s="431"/>
      <c r="Z2" s="432"/>
    </row>
    <row r="3" spans="1:26" ht="27" customHeight="1">
      <c r="A3" s="433"/>
      <c r="B3" s="214"/>
      <c r="C3" s="214"/>
      <c r="D3" s="214"/>
      <c r="E3" s="214"/>
      <c r="F3" s="214"/>
      <c r="G3" s="214"/>
      <c r="H3" s="214"/>
      <c r="I3" s="214"/>
      <c r="J3" s="214"/>
      <c r="K3" s="214"/>
      <c r="L3" s="214"/>
      <c r="M3" s="434"/>
      <c r="N3" s="433"/>
      <c r="O3" s="214"/>
      <c r="P3" s="214"/>
      <c r="Q3" s="214"/>
      <c r="R3" s="214"/>
      <c r="S3" s="214"/>
      <c r="T3" s="214"/>
      <c r="U3" s="214"/>
      <c r="V3" s="214"/>
      <c r="W3" s="214"/>
      <c r="X3" s="214"/>
      <c r="Y3" s="214"/>
      <c r="Z3" s="434"/>
    </row>
    <row r="4" spans="1:26" ht="27" customHeight="1">
      <c r="A4" s="433"/>
      <c r="B4" s="2958" t="s">
        <v>360</v>
      </c>
      <c r="C4" s="2958"/>
      <c r="D4" s="2958"/>
      <c r="E4" s="2958"/>
      <c r="F4" s="2958"/>
      <c r="G4" s="2958"/>
      <c r="H4" s="2958"/>
      <c r="I4" s="2958"/>
      <c r="J4" s="2958"/>
      <c r="K4" s="2958"/>
      <c r="L4" s="2958"/>
      <c r="M4" s="434"/>
      <c r="N4" s="433"/>
      <c r="O4" s="2958" t="s">
        <v>360</v>
      </c>
      <c r="P4" s="2958"/>
      <c r="Q4" s="2958"/>
      <c r="R4" s="2958"/>
      <c r="S4" s="2958"/>
      <c r="T4" s="2958"/>
      <c r="U4" s="2958"/>
      <c r="V4" s="2958"/>
      <c r="W4" s="2958"/>
      <c r="X4" s="2958"/>
      <c r="Y4" s="2958"/>
      <c r="Z4" s="434"/>
    </row>
    <row r="5" spans="1:26" ht="27" customHeight="1">
      <c r="A5" s="433"/>
      <c r="B5" s="214"/>
      <c r="C5" s="214"/>
      <c r="D5" s="213"/>
      <c r="E5" s="214"/>
      <c r="F5" s="214"/>
      <c r="G5" s="214"/>
      <c r="H5" s="214"/>
      <c r="I5" s="214"/>
      <c r="J5" s="214"/>
      <c r="K5" s="214"/>
      <c r="L5" s="214"/>
      <c r="M5" s="434"/>
      <c r="N5" s="433"/>
      <c r="O5" s="214"/>
      <c r="P5" s="214"/>
      <c r="Q5" s="213"/>
      <c r="R5" s="214"/>
      <c r="S5" s="214"/>
      <c r="T5" s="214"/>
      <c r="U5" s="214"/>
      <c r="V5" s="214"/>
      <c r="W5" s="214"/>
      <c r="X5" s="214"/>
      <c r="Y5" s="214"/>
      <c r="Z5" s="434"/>
    </row>
    <row r="6" spans="1:26" ht="27" customHeight="1">
      <c r="A6" s="433"/>
      <c r="B6" s="2960" t="s">
        <v>356</v>
      </c>
      <c r="C6" s="2961"/>
      <c r="D6" s="435" t="str">
        <f>+入力欄!$D$16</f>
        <v>○○○○○○工事（Ｒ６－１)</v>
      </c>
      <c r="E6" s="386"/>
      <c r="F6" s="386"/>
      <c r="G6" s="386"/>
      <c r="H6" s="386"/>
      <c r="I6" s="386"/>
      <c r="J6" s="386"/>
      <c r="K6" s="386"/>
      <c r="L6" s="380"/>
      <c r="M6" s="434"/>
      <c r="N6" s="433"/>
      <c r="O6" s="2960" t="s">
        <v>356</v>
      </c>
      <c r="P6" s="2961"/>
      <c r="Q6" s="435" t="s">
        <v>532</v>
      </c>
      <c r="R6" s="386"/>
      <c r="S6" s="386"/>
      <c r="T6" s="386"/>
      <c r="U6" s="386"/>
      <c r="V6" s="386"/>
      <c r="W6" s="386"/>
      <c r="X6" s="386"/>
      <c r="Y6" s="380"/>
      <c r="Z6" s="434"/>
    </row>
    <row r="7" spans="1:26" ht="27" customHeight="1">
      <c r="A7" s="433"/>
      <c r="B7" s="2959" t="s">
        <v>357</v>
      </c>
      <c r="C7" s="1635"/>
      <c r="D7" s="213"/>
      <c r="E7" s="213"/>
      <c r="F7" s="213"/>
      <c r="G7" s="213"/>
      <c r="H7" s="213"/>
      <c r="I7" s="213"/>
      <c r="J7" s="213"/>
      <c r="K7" s="213"/>
      <c r="L7" s="383"/>
      <c r="M7" s="434"/>
      <c r="N7" s="433"/>
      <c r="O7" s="2959" t="s">
        <v>357</v>
      </c>
      <c r="P7" s="1635"/>
      <c r="Q7" s="213"/>
      <c r="R7" s="213"/>
      <c r="S7" s="213"/>
      <c r="T7" s="213"/>
      <c r="U7" s="213"/>
      <c r="V7" s="213"/>
      <c r="W7" s="213"/>
      <c r="X7" s="213"/>
      <c r="Y7" s="383"/>
      <c r="Z7" s="434"/>
    </row>
    <row r="8" spans="1:26" ht="27" customHeight="1">
      <c r="A8" s="433"/>
      <c r="B8" s="214"/>
      <c r="C8" s="214"/>
      <c r="D8" s="214"/>
      <c r="E8" s="214"/>
      <c r="F8" s="214"/>
      <c r="G8" s="214"/>
      <c r="H8" s="214"/>
      <c r="I8" s="214"/>
      <c r="J8" s="214"/>
      <c r="K8" s="214"/>
      <c r="L8" s="214"/>
      <c r="M8" s="434"/>
      <c r="N8" s="433"/>
      <c r="O8" s="214"/>
      <c r="P8" s="214"/>
      <c r="Q8" s="214"/>
      <c r="R8" s="214"/>
      <c r="S8" s="214"/>
      <c r="T8" s="214"/>
      <c r="U8" s="214"/>
      <c r="V8" s="214"/>
      <c r="W8" s="214"/>
      <c r="X8" s="214"/>
      <c r="Y8" s="214"/>
      <c r="Z8" s="434"/>
    </row>
    <row r="9" spans="1:26" ht="27" customHeight="1">
      <c r="A9" s="433"/>
      <c r="B9" s="214"/>
      <c r="C9" s="214"/>
      <c r="D9" s="214"/>
      <c r="E9" s="214"/>
      <c r="F9" s="214"/>
      <c r="G9" s="214"/>
      <c r="H9" s="214"/>
      <c r="I9" s="214"/>
      <c r="J9" s="214"/>
      <c r="K9" s="214"/>
      <c r="L9" s="214"/>
      <c r="M9" s="434"/>
      <c r="N9" s="433"/>
      <c r="O9" s="214"/>
      <c r="P9" s="214"/>
      <c r="Q9" s="214"/>
      <c r="R9" s="214"/>
      <c r="S9" s="214"/>
      <c r="T9" s="214"/>
      <c r="U9" s="214"/>
      <c r="V9" s="214"/>
      <c r="W9" s="214"/>
      <c r="X9" s="214"/>
      <c r="Y9" s="214"/>
      <c r="Z9" s="434"/>
    </row>
    <row r="10" spans="1:26" ht="27" customHeight="1">
      <c r="A10" s="433"/>
      <c r="B10" s="305" t="s">
        <v>358</v>
      </c>
      <c r="C10" s="214"/>
      <c r="D10" s="214"/>
      <c r="E10" s="214"/>
      <c r="F10" s="214"/>
      <c r="G10" s="214"/>
      <c r="H10" s="214"/>
      <c r="I10" s="214"/>
      <c r="J10" s="214"/>
      <c r="K10" s="214"/>
      <c r="L10" s="214"/>
      <c r="M10" s="434"/>
      <c r="N10" s="433"/>
      <c r="O10" s="305" t="s">
        <v>358</v>
      </c>
      <c r="P10" s="214"/>
      <c r="Q10" s="214"/>
      <c r="R10" s="214"/>
      <c r="S10" s="214"/>
      <c r="T10" s="214"/>
      <c r="U10" s="214"/>
      <c r="V10" s="214"/>
      <c r="W10" s="214"/>
      <c r="X10" s="214"/>
      <c r="Y10" s="214"/>
      <c r="Z10" s="434"/>
    </row>
    <row r="11" spans="1:26" ht="27" customHeight="1">
      <c r="A11" s="433"/>
      <c r="B11" s="214"/>
      <c r="C11" s="214"/>
      <c r="D11" s="214"/>
      <c r="E11" s="214"/>
      <c r="F11" s="214"/>
      <c r="G11" s="214"/>
      <c r="H11" s="214"/>
      <c r="I11" s="214"/>
      <c r="J11" s="214"/>
      <c r="K11" s="214"/>
      <c r="L11" s="214"/>
      <c r="M11" s="434"/>
      <c r="N11" s="433"/>
      <c r="O11" s="214"/>
      <c r="P11" s="214"/>
      <c r="Q11" s="214"/>
      <c r="R11" s="214"/>
      <c r="S11" s="214"/>
      <c r="T11" s="214"/>
      <c r="U11" s="214"/>
      <c r="V11" s="214"/>
      <c r="W11" s="214"/>
      <c r="X11" s="214"/>
      <c r="Y11" s="214"/>
      <c r="Z11" s="434"/>
    </row>
    <row r="12" spans="1:26" ht="27" customHeight="1">
      <c r="A12" s="433"/>
      <c r="B12" s="2957" t="s">
        <v>1776</v>
      </c>
      <c r="C12" s="2957"/>
      <c r="D12" s="2957"/>
      <c r="E12" s="214"/>
      <c r="F12" s="214"/>
      <c r="G12" s="214"/>
      <c r="H12" s="214"/>
      <c r="I12" s="214"/>
      <c r="J12" s="214"/>
      <c r="K12" s="214"/>
      <c r="L12" s="214"/>
      <c r="M12" s="434"/>
      <c r="N12" s="433"/>
      <c r="O12" s="436" t="s">
        <v>1775</v>
      </c>
      <c r="P12" s="214"/>
      <c r="Q12" s="214"/>
      <c r="R12" s="214"/>
      <c r="S12" s="214"/>
      <c r="T12" s="214"/>
      <c r="U12" s="214"/>
      <c r="V12" s="214"/>
      <c r="W12" s="214"/>
      <c r="X12" s="214"/>
      <c r="Y12" s="214"/>
      <c r="Z12" s="434"/>
    </row>
    <row r="13" spans="1:26" ht="27" customHeight="1">
      <c r="A13" s="433"/>
      <c r="B13" s="214"/>
      <c r="C13" s="214"/>
      <c r="D13" s="214"/>
      <c r="E13" s="214"/>
      <c r="F13" s="214"/>
      <c r="G13" s="214"/>
      <c r="H13" s="214"/>
      <c r="I13" s="214"/>
      <c r="J13" s="214"/>
      <c r="K13" s="214"/>
      <c r="L13" s="214"/>
      <c r="M13" s="434"/>
      <c r="N13" s="433"/>
      <c r="O13" s="214"/>
      <c r="P13" s="214"/>
      <c r="Q13" s="214"/>
      <c r="R13" s="214"/>
      <c r="S13" s="214"/>
      <c r="T13" s="214"/>
      <c r="U13" s="214"/>
      <c r="V13" s="214"/>
      <c r="W13" s="214"/>
      <c r="X13" s="214"/>
      <c r="Y13" s="214"/>
      <c r="Z13" s="434"/>
    </row>
    <row r="14" spans="1:26" ht="27" customHeight="1">
      <c r="A14" s="433"/>
      <c r="B14" s="214"/>
      <c r="C14" s="214"/>
      <c r="D14" s="214"/>
      <c r="E14" s="214"/>
      <c r="F14" s="214"/>
      <c r="G14" s="214"/>
      <c r="H14" s="214" t="str">
        <f>+入力欄!$M$8</f>
        <v>沖縄県公営企業管理者</v>
      </c>
      <c r="J14" s="214"/>
      <c r="K14" s="214"/>
      <c r="L14" s="214"/>
      <c r="M14" s="434"/>
      <c r="N14" s="433"/>
      <c r="O14" s="214"/>
      <c r="P14" s="214"/>
      <c r="Q14" s="214"/>
      <c r="R14" s="214"/>
      <c r="S14" s="214"/>
      <c r="T14" s="214"/>
      <c r="U14" s="214" t="s">
        <v>359</v>
      </c>
      <c r="W14" s="214"/>
      <c r="X14" s="214"/>
      <c r="Y14" s="214"/>
      <c r="Z14" s="434"/>
    </row>
    <row r="15" spans="1:26" ht="27" customHeight="1">
      <c r="A15" s="433"/>
      <c r="B15" s="214"/>
      <c r="C15" s="214"/>
      <c r="D15" s="214"/>
      <c r="E15" s="214"/>
      <c r="F15" s="214"/>
      <c r="G15" s="214"/>
      <c r="H15" s="306" t="str">
        <f>+入力欄!$M$9</f>
        <v>企業局長 　宮城　力</v>
      </c>
      <c r="J15" s="214"/>
      <c r="K15" s="238" t="s">
        <v>2087</v>
      </c>
      <c r="M15" s="434"/>
      <c r="N15" s="433"/>
      <c r="O15" s="214"/>
      <c r="P15" s="214"/>
      <c r="Q15" s="214"/>
      <c r="R15" s="214"/>
      <c r="S15" s="214"/>
      <c r="T15" s="214"/>
      <c r="U15" s="214" t="s">
        <v>544</v>
      </c>
      <c r="W15" s="214"/>
      <c r="X15" s="214"/>
      <c r="Y15" s="238" t="s">
        <v>0</v>
      </c>
      <c r="Z15" s="434"/>
    </row>
    <row r="16" spans="1:26" ht="27" customHeight="1">
      <c r="A16" s="433"/>
      <c r="B16" s="214"/>
      <c r="C16" s="214"/>
      <c r="D16" s="214"/>
      <c r="E16" s="214"/>
      <c r="F16" s="214"/>
      <c r="G16" s="214"/>
      <c r="H16" s="214"/>
      <c r="I16" s="214"/>
      <c r="J16" s="214"/>
      <c r="K16" s="214"/>
      <c r="L16" s="214"/>
      <c r="M16" s="434"/>
      <c r="N16" s="433"/>
      <c r="O16" s="214"/>
      <c r="P16" s="214"/>
      <c r="Q16" s="214"/>
      <c r="R16" s="214"/>
      <c r="S16" s="214"/>
      <c r="T16" s="214"/>
      <c r="U16" s="214"/>
      <c r="V16" s="214"/>
      <c r="W16" s="214"/>
      <c r="X16" s="214"/>
      <c r="Y16" s="214"/>
      <c r="Z16" s="434"/>
    </row>
    <row r="17" spans="1:26" ht="27" customHeight="1">
      <c r="A17" s="433"/>
      <c r="B17" s="214"/>
      <c r="C17" s="214"/>
      <c r="D17" s="214"/>
      <c r="E17" s="214"/>
      <c r="F17" s="214"/>
      <c r="G17" s="214"/>
      <c r="H17" s="214"/>
      <c r="I17" s="214"/>
      <c r="J17" s="214"/>
      <c r="K17" s="214"/>
      <c r="L17" s="214"/>
      <c r="M17" s="434"/>
      <c r="N17" s="433"/>
      <c r="O17" s="214"/>
      <c r="P17" s="214"/>
      <c r="Q17" s="214"/>
      <c r="R17" s="214"/>
      <c r="S17" s="214"/>
      <c r="T17" s="214"/>
      <c r="U17" s="214"/>
      <c r="V17" s="214"/>
      <c r="W17" s="214"/>
      <c r="X17" s="214"/>
      <c r="Y17" s="214"/>
      <c r="Z17" s="434"/>
    </row>
    <row r="18" spans="1:26" ht="27" customHeight="1">
      <c r="A18" s="433"/>
      <c r="B18" s="214"/>
      <c r="C18" s="214"/>
      <c r="D18" s="214"/>
      <c r="E18" s="214"/>
      <c r="F18" s="214"/>
      <c r="G18" s="214"/>
      <c r="H18" s="214"/>
      <c r="I18" s="214"/>
      <c r="J18" s="214"/>
      <c r="K18" s="214"/>
      <c r="L18" s="214"/>
      <c r="M18" s="434"/>
      <c r="N18" s="433"/>
      <c r="O18" s="214"/>
      <c r="P18" s="214"/>
      <c r="Q18" s="214"/>
      <c r="R18" s="214"/>
      <c r="S18" s="214"/>
      <c r="T18" s="214"/>
      <c r="U18" s="214"/>
      <c r="V18" s="214"/>
      <c r="W18" s="214"/>
      <c r="X18" s="214"/>
      <c r="Y18" s="214"/>
      <c r="Z18" s="434"/>
    </row>
    <row r="19" spans="1:26" ht="27" customHeight="1">
      <c r="A19" s="433"/>
      <c r="B19" s="214"/>
      <c r="C19" s="214"/>
      <c r="D19" s="214"/>
      <c r="E19" s="214"/>
      <c r="F19" s="214"/>
      <c r="G19" s="214"/>
      <c r="H19" s="214"/>
      <c r="I19" s="214"/>
      <c r="J19" s="214"/>
      <c r="K19" s="214"/>
      <c r="L19" s="214"/>
      <c r="M19" s="434"/>
      <c r="N19" s="433"/>
      <c r="O19" s="214"/>
      <c r="P19" s="214"/>
      <c r="Q19" s="214"/>
      <c r="R19" s="214"/>
      <c r="S19" s="214"/>
      <c r="T19" s="214"/>
      <c r="U19" s="214"/>
      <c r="V19" s="214"/>
      <c r="W19" s="214"/>
      <c r="X19" s="214"/>
      <c r="Y19" s="214"/>
      <c r="Z19" s="434"/>
    </row>
    <row r="20" spans="1:26" ht="27" customHeight="1">
      <c r="A20" s="433"/>
      <c r="B20" s="305" t="s">
        <v>362</v>
      </c>
      <c r="C20" s="214"/>
      <c r="D20" s="214"/>
      <c r="E20" s="214"/>
      <c r="F20" s="214"/>
      <c r="G20" s="214"/>
      <c r="H20" s="214"/>
      <c r="I20" s="214"/>
      <c r="J20" s="214"/>
      <c r="K20" s="214"/>
      <c r="L20" s="214"/>
      <c r="M20" s="434"/>
      <c r="N20" s="433"/>
      <c r="O20" s="305" t="s">
        <v>362</v>
      </c>
      <c r="P20" s="214"/>
      <c r="Q20" s="214"/>
      <c r="R20" s="214"/>
      <c r="S20" s="214"/>
      <c r="T20" s="214"/>
      <c r="U20" s="214"/>
      <c r="V20" s="214"/>
      <c r="W20" s="214"/>
      <c r="X20" s="214"/>
      <c r="Y20" s="214"/>
      <c r="Z20" s="434"/>
    </row>
    <row r="21" spans="1:26" ht="27" customHeight="1">
      <c r="A21" s="433"/>
      <c r="B21" s="214"/>
      <c r="C21" s="214"/>
      <c r="D21" s="214"/>
      <c r="E21" s="214"/>
      <c r="F21" s="214"/>
      <c r="G21" s="214"/>
      <c r="H21" s="214"/>
      <c r="I21" s="214"/>
      <c r="J21" s="214"/>
      <c r="K21" s="214"/>
      <c r="L21" s="214"/>
      <c r="M21" s="434"/>
      <c r="N21" s="433"/>
      <c r="O21" s="214"/>
      <c r="P21" s="214"/>
      <c r="Q21" s="214"/>
      <c r="R21" s="214"/>
      <c r="S21" s="214"/>
      <c r="T21" s="214"/>
      <c r="U21" s="214"/>
      <c r="V21" s="214"/>
      <c r="W21" s="214"/>
      <c r="X21" s="214"/>
      <c r="Y21" s="214"/>
      <c r="Z21" s="434"/>
    </row>
    <row r="22" spans="1:26" ht="27" customHeight="1">
      <c r="A22" s="433"/>
      <c r="B22" s="436" t="s">
        <v>1785</v>
      </c>
      <c r="C22" s="214"/>
      <c r="D22" s="214"/>
      <c r="E22" s="214"/>
      <c r="F22" s="214"/>
      <c r="G22" s="214"/>
      <c r="H22" s="214"/>
      <c r="I22" s="214"/>
      <c r="J22" s="214"/>
      <c r="K22" s="214"/>
      <c r="L22" s="214"/>
      <c r="M22" s="434"/>
      <c r="N22" s="433"/>
      <c r="O22" s="436" t="s">
        <v>1775</v>
      </c>
      <c r="P22" s="214"/>
      <c r="Q22" s="214"/>
      <c r="R22" s="214"/>
      <c r="S22" s="214"/>
      <c r="T22" s="214"/>
      <c r="U22" s="214"/>
      <c r="V22" s="214"/>
      <c r="W22" s="214"/>
      <c r="X22" s="214"/>
      <c r="Y22" s="214"/>
      <c r="Z22" s="434"/>
    </row>
    <row r="23" spans="1:26" ht="27" customHeight="1">
      <c r="A23" s="433"/>
      <c r="B23" s="214"/>
      <c r="C23" s="214"/>
      <c r="D23" s="214"/>
      <c r="E23" s="214"/>
      <c r="F23" s="214"/>
      <c r="G23" s="214"/>
      <c r="H23" s="214"/>
      <c r="I23" s="214"/>
      <c r="J23" s="214"/>
      <c r="K23" s="214"/>
      <c r="L23" s="214"/>
      <c r="M23" s="434"/>
      <c r="N23" s="433"/>
      <c r="O23" s="214"/>
      <c r="P23" s="214"/>
      <c r="Q23" s="214"/>
      <c r="R23" s="214"/>
      <c r="S23" s="214"/>
      <c r="T23" s="214"/>
      <c r="U23" s="214"/>
      <c r="V23" s="214"/>
      <c r="W23" s="214"/>
      <c r="X23" s="214"/>
      <c r="Y23" s="214"/>
      <c r="Z23" s="434"/>
    </row>
    <row r="24" spans="1:26" ht="27" customHeight="1">
      <c r="A24" s="433"/>
      <c r="B24" s="214"/>
      <c r="C24" s="214"/>
      <c r="D24" s="214"/>
      <c r="E24" s="214"/>
      <c r="F24" s="214"/>
      <c r="G24" s="214"/>
      <c r="H24" s="214" t="s">
        <v>361</v>
      </c>
      <c r="I24" s="214"/>
      <c r="J24" s="214"/>
      <c r="K24" s="214"/>
      <c r="L24" s="214"/>
      <c r="M24" s="434"/>
      <c r="N24" s="433"/>
      <c r="O24" s="214"/>
      <c r="P24" s="214"/>
      <c r="Q24" s="214"/>
      <c r="R24" s="214"/>
      <c r="S24" s="214"/>
      <c r="T24" s="214"/>
      <c r="U24" s="214" t="s">
        <v>361</v>
      </c>
      <c r="V24" s="214"/>
      <c r="W24" s="214"/>
      <c r="X24" s="214"/>
      <c r="Y24" s="214"/>
      <c r="Z24" s="434"/>
    </row>
    <row r="25" spans="1:26" ht="27" customHeight="1">
      <c r="A25" s="433"/>
      <c r="B25" s="214"/>
      <c r="C25" s="214"/>
      <c r="D25" s="214"/>
      <c r="E25" s="214"/>
      <c r="F25" s="214"/>
      <c r="G25" s="214"/>
      <c r="H25" s="214" t="s">
        <v>545</v>
      </c>
      <c r="I25" s="214"/>
      <c r="J25" s="214"/>
      <c r="K25" s="214"/>
      <c r="L25" s="238" t="s">
        <v>2087</v>
      </c>
      <c r="M25" s="434"/>
      <c r="N25" s="433"/>
      <c r="O25" s="214"/>
      <c r="P25" s="214"/>
      <c r="Q25" s="214"/>
      <c r="R25" s="214"/>
      <c r="S25" s="214"/>
      <c r="T25" s="214"/>
      <c r="U25" s="214" t="s">
        <v>545</v>
      </c>
      <c r="V25" s="214"/>
      <c r="W25" s="214"/>
      <c r="X25" s="214"/>
      <c r="Y25" s="238" t="s">
        <v>0</v>
      </c>
      <c r="Z25" s="434"/>
    </row>
    <row r="26" spans="1:26" ht="27" customHeight="1">
      <c r="A26" s="433"/>
      <c r="B26" s="214"/>
      <c r="C26" s="214"/>
      <c r="D26" s="214"/>
      <c r="E26" s="214"/>
      <c r="F26" s="214"/>
      <c r="G26" s="214"/>
      <c r="H26" s="214"/>
      <c r="I26" s="214"/>
      <c r="J26" s="214"/>
      <c r="K26" s="214"/>
      <c r="L26" s="214"/>
      <c r="M26" s="434"/>
      <c r="N26" s="433"/>
      <c r="O26" s="214"/>
      <c r="P26" s="214"/>
      <c r="Q26" s="214"/>
      <c r="R26" s="214"/>
      <c r="S26" s="214"/>
      <c r="T26" s="214"/>
      <c r="U26" s="214"/>
      <c r="V26" s="214"/>
      <c r="W26" s="214"/>
      <c r="X26" s="214"/>
      <c r="Y26" s="214"/>
      <c r="Z26" s="434"/>
    </row>
    <row r="27" spans="1:26" ht="27" customHeight="1">
      <c r="A27" s="433"/>
      <c r="B27" s="214"/>
      <c r="C27" s="214"/>
      <c r="D27" s="214"/>
      <c r="E27" s="214"/>
      <c r="F27" s="214"/>
      <c r="G27" s="214"/>
      <c r="H27" s="214"/>
      <c r="I27" s="214"/>
      <c r="J27" s="214"/>
      <c r="K27" s="214"/>
      <c r="L27" s="214"/>
      <c r="M27" s="434"/>
      <c r="N27" s="433"/>
      <c r="O27" s="214"/>
      <c r="P27" s="214"/>
      <c r="Q27" s="214"/>
      <c r="R27" s="214"/>
      <c r="S27" s="214"/>
      <c r="T27" s="214"/>
      <c r="U27" s="214"/>
      <c r="V27" s="214"/>
      <c r="W27" s="214"/>
      <c r="X27" s="214"/>
      <c r="Y27" s="214"/>
      <c r="Z27" s="434"/>
    </row>
    <row r="28" spans="1:26" ht="27" customHeight="1" thickBot="1">
      <c r="A28" s="437"/>
      <c r="B28" s="438"/>
      <c r="C28" s="438"/>
      <c r="D28" s="438"/>
      <c r="E28" s="438"/>
      <c r="F28" s="438"/>
      <c r="G28" s="438"/>
      <c r="H28" s="438"/>
      <c r="I28" s="438"/>
      <c r="J28" s="438"/>
      <c r="K28" s="438"/>
      <c r="L28" s="438"/>
      <c r="M28" s="439"/>
      <c r="N28" s="437"/>
      <c r="O28" s="438"/>
      <c r="P28" s="438"/>
      <c r="Q28" s="438"/>
      <c r="R28" s="438"/>
      <c r="S28" s="438"/>
      <c r="T28" s="438"/>
      <c r="U28" s="438"/>
      <c r="V28" s="438"/>
      <c r="W28" s="438"/>
      <c r="X28" s="438"/>
      <c r="Y28" s="438"/>
      <c r="Z28" s="439"/>
    </row>
    <row r="29" spans="1:26" ht="27" customHeight="1" thickTop="1"/>
  </sheetData>
  <mergeCells count="7">
    <mergeCell ref="B12:D12"/>
    <mergeCell ref="B4:L4"/>
    <mergeCell ref="B7:C7"/>
    <mergeCell ref="B6:C6"/>
    <mergeCell ref="O4:Y4"/>
    <mergeCell ref="O6:P6"/>
    <mergeCell ref="O7:P7"/>
  </mergeCells>
  <phoneticPr fontId="2"/>
  <printOptions horizontalCentered="1" verticalCentered="1"/>
  <pageMargins left="0.98425196850393704" right="0.98425196850393704" top="0.98425196850393704" bottom="0.98425196850393704" header="0.31496062992125984" footer="0.31496062992125984"/>
  <pageSetup paperSize="9" orientation="portrait" blackAndWhite="1" verticalDpi="120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F29"/>
  <sheetViews>
    <sheetView view="pageBreakPreview" zoomScaleNormal="100" zoomScaleSheetLayoutView="100" workbookViewId="0"/>
  </sheetViews>
  <sheetFormatPr defaultColWidth="5.625" defaultRowHeight="27" customHeight="1"/>
  <cols>
    <col min="1" max="1" width="2.875" style="178" customWidth="1"/>
    <col min="2" max="15" width="5.375" style="178" customWidth="1"/>
    <col min="16" max="16" width="2.875" style="178" customWidth="1"/>
    <col min="17" max="17" width="2.75" style="178" customWidth="1"/>
    <col min="18" max="31" width="5.375" style="178" customWidth="1"/>
    <col min="32" max="32" width="2.75" style="178" customWidth="1"/>
    <col min="33" max="16384" width="5.625" style="178"/>
  </cols>
  <sheetData>
    <row r="1" spans="1:32" ht="27" customHeight="1">
      <c r="A1" s="176" t="s">
        <v>2188</v>
      </c>
      <c r="Q1" s="176" t="str">
        <f>A1</f>
        <v>別紙（第45号様式関係）</v>
      </c>
      <c r="AF1" s="145" t="s">
        <v>398</v>
      </c>
    </row>
    <row r="2" spans="1:32" ht="27" customHeight="1" thickBot="1">
      <c r="A2" s="176"/>
      <c r="B2" s="2958" t="s">
        <v>364</v>
      </c>
      <c r="C2" s="2958"/>
      <c r="D2" s="2958"/>
      <c r="E2" s="2958"/>
      <c r="F2" s="2958"/>
      <c r="G2" s="2958"/>
      <c r="H2" s="2958"/>
      <c r="I2" s="2958"/>
      <c r="J2" s="2958"/>
      <c r="K2" s="2958"/>
      <c r="L2" s="2958"/>
      <c r="M2" s="2958"/>
      <c r="N2" s="2958"/>
      <c r="O2" s="2958"/>
      <c r="Q2" s="176"/>
      <c r="R2" s="2958" t="s">
        <v>364</v>
      </c>
      <c r="S2" s="2958"/>
      <c r="T2" s="2958"/>
      <c r="U2" s="2958"/>
      <c r="V2" s="2958"/>
      <c r="W2" s="2958"/>
      <c r="X2" s="2958"/>
      <c r="Y2" s="2958"/>
      <c r="Z2" s="2958"/>
      <c r="AA2" s="2958"/>
      <c r="AB2" s="2958"/>
      <c r="AC2" s="2958"/>
      <c r="AD2" s="2958"/>
      <c r="AE2" s="2958"/>
    </row>
    <row r="3" spans="1:32" ht="12" customHeight="1">
      <c r="A3" s="440"/>
      <c r="B3" s="441"/>
      <c r="C3" s="441"/>
      <c r="D3" s="441"/>
      <c r="E3" s="441"/>
      <c r="F3" s="441"/>
      <c r="G3" s="441"/>
      <c r="H3" s="441"/>
      <c r="I3" s="441"/>
      <c r="J3" s="441"/>
      <c r="K3" s="441"/>
      <c r="L3" s="441"/>
      <c r="M3" s="441"/>
      <c r="N3" s="441"/>
      <c r="O3" s="441"/>
      <c r="P3" s="442"/>
      <c r="Q3" s="440"/>
      <c r="R3" s="441"/>
      <c r="S3" s="441"/>
      <c r="T3" s="441"/>
      <c r="U3" s="441"/>
      <c r="V3" s="441"/>
      <c r="W3" s="441"/>
      <c r="X3" s="441"/>
      <c r="Y3" s="441"/>
      <c r="Z3" s="441"/>
      <c r="AA3" s="441"/>
      <c r="AB3" s="441"/>
      <c r="AC3" s="441"/>
      <c r="AD3" s="441"/>
      <c r="AE3" s="441"/>
      <c r="AF3" s="442"/>
    </row>
    <row r="4" spans="1:32" ht="27" customHeight="1">
      <c r="A4" s="443"/>
      <c r="B4" s="2996" t="s">
        <v>356</v>
      </c>
      <c r="C4" s="2996"/>
      <c r="D4" s="2996"/>
      <c r="E4" s="2973" t="str">
        <f>+入力欄!D16</f>
        <v>○○○○○○工事（Ｒ６－１)</v>
      </c>
      <c r="F4" s="2974"/>
      <c r="G4" s="2974"/>
      <c r="H4" s="2974"/>
      <c r="I4" s="2974"/>
      <c r="J4" s="2974"/>
      <c r="K4" s="2974"/>
      <c r="L4" s="2974"/>
      <c r="M4" s="2974"/>
      <c r="N4" s="2974"/>
      <c r="O4" s="2975"/>
      <c r="P4" s="444"/>
      <c r="Q4" s="443"/>
      <c r="R4" s="2996" t="s">
        <v>356</v>
      </c>
      <c r="S4" s="2996"/>
      <c r="T4" s="2996"/>
      <c r="U4" s="2972" t="s">
        <v>497</v>
      </c>
      <c r="V4" s="2972"/>
      <c r="W4" s="2972"/>
      <c r="X4" s="2972"/>
      <c r="Y4" s="2972"/>
      <c r="Z4" s="2972"/>
      <c r="AA4" s="2972"/>
      <c r="AB4" s="2972"/>
      <c r="AC4" s="2972"/>
      <c r="AD4" s="2972"/>
      <c r="AE4" s="2972"/>
      <c r="AF4" s="444"/>
    </row>
    <row r="5" spans="1:32" ht="27" customHeight="1">
      <c r="A5" s="443"/>
      <c r="B5" s="2995" t="s">
        <v>357</v>
      </c>
      <c r="C5" s="2995"/>
      <c r="D5" s="2995"/>
      <c r="E5" s="2976"/>
      <c r="F5" s="2977"/>
      <c r="G5" s="2977"/>
      <c r="H5" s="2977"/>
      <c r="I5" s="2977"/>
      <c r="J5" s="2977"/>
      <c r="K5" s="2977"/>
      <c r="L5" s="2977"/>
      <c r="M5" s="2977"/>
      <c r="N5" s="2977"/>
      <c r="O5" s="2978"/>
      <c r="P5" s="444"/>
      <c r="Q5" s="443"/>
      <c r="R5" s="2995" t="s">
        <v>357</v>
      </c>
      <c r="S5" s="2995"/>
      <c r="T5" s="2995"/>
      <c r="U5" s="2972"/>
      <c r="V5" s="2972"/>
      <c r="W5" s="2972"/>
      <c r="X5" s="2972"/>
      <c r="Y5" s="2972"/>
      <c r="Z5" s="2972"/>
      <c r="AA5" s="2972"/>
      <c r="AB5" s="2972"/>
      <c r="AC5" s="2972"/>
      <c r="AD5" s="2972"/>
      <c r="AE5" s="2972"/>
      <c r="AF5" s="444"/>
    </row>
    <row r="6" spans="1:32" ht="27" customHeight="1">
      <c r="A6" s="443"/>
      <c r="B6" s="2962" t="s">
        <v>365</v>
      </c>
      <c r="C6" s="2962"/>
      <c r="D6" s="2962"/>
      <c r="E6" s="2972" t="str">
        <f>+入力欄!D17</f>
        <v>沖縄県○○地内</v>
      </c>
      <c r="F6" s="2972"/>
      <c r="G6" s="2972"/>
      <c r="H6" s="2972"/>
      <c r="I6" s="2972"/>
      <c r="J6" s="2972"/>
      <c r="K6" s="2972"/>
      <c r="L6" s="2972"/>
      <c r="M6" s="2972"/>
      <c r="N6" s="2972"/>
      <c r="O6" s="2972"/>
      <c r="P6" s="444"/>
      <c r="Q6" s="443"/>
      <c r="R6" s="2962" t="s">
        <v>365</v>
      </c>
      <c r="S6" s="2962"/>
      <c r="T6" s="2962"/>
      <c r="U6" s="2972" t="s">
        <v>498</v>
      </c>
      <c r="V6" s="2972"/>
      <c r="W6" s="2972"/>
      <c r="X6" s="2972"/>
      <c r="Y6" s="2972"/>
      <c r="Z6" s="2972"/>
      <c r="AA6" s="2972"/>
      <c r="AB6" s="2972"/>
      <c r="AC6" s="2972"/>
      <c r="AD6" s="2972"/>
      <c r="AE6" s="2972"/>
      <c r="AF6" s="444"/>
    </row>
    <row r="7" spans="1:32" ht="27" customHeight="1">
      <c r="A7" s="443"/>
      <c r="B7" s="2962" t="s">
        <v>366</v>
      </c>
      <c r="C7" s="2962"/>
      <c r="D7" s="2962"/>
      <c r="E7" s="2972"/>
      <c r="F7" s="2972"/>
      <c r="G7" s="2972"/>
      <c r="H7" s="2972"/>
      <c r="I7" s="2962" t="s">
        <v>368</v>
      </c>
      <c r="J7" s="2962"/>
      <c r="K7" s="2962"/>
      <c r="L7" s="2969" t="str">
        <f>+入力欄!M18</f>
        <v>令和６年４月１日</v>
      </c>
      <c r="M7" s="2969"/>
      <c r="N7" s="2969"/>
      <c r="O7" s="2969"/>
      <c r="P7" s="444"/>
      <c r="Q7" s="443"/>
      <c r="R7" s="2962" t="s">
        <v>366</v>
      </c>
      <c r="S7" s="2962"/>
      <c r="T7" s="2962"/>
      <c r="U7" s="2972" t="s">
        <v>499</v>
      </c>
      <c r="V7" s="2972"/>
      <c r="W7" s="2972"/>
      <c r="X7" s="2972"/>
      <c r="Y7" s="2962" t="s">
        <v>368</v>
      </c>
      <c r="Z7" s="2962"/>
      <c r="AA7" s="2962"/>
      <c r="AB7" s="2999" t="s">
        <v>1775</v>
      </c>
      <c r="AC7" s="2999"/>
      <c r="AD7" s="2999"/>
      <c r="AE7" s="2999"/>
      <c r="AF7" s="444"/>
    </row>
    <row r="8" spans="1:32" ht="27" customHeight="1">
      <c r="A8" s="443"/>
      <c r="B8" s="2962" t="s">
        <v>301</v>
      </c>
      <c r="C8" s="2962"/>
      <c r="D8" s="2962"/>
      <c r="E8" s="2979">
        <f>+入力欄!D23</f>
        <v>123456789</v>
      </c>
      <c r="F8" s="2980"/>
      <c r="G8" s="2980"/>
      <c r="H8" s="2981"/>
      <c r="I8" s="2962" t="s">
        <v>369</v>
      </c>
      <c r="J8" s="2962"/>
      <c r="K8" s="2962"/>
      <c r="L8" s="2997" t="str">
        <f>+入力欄!M21</f>
        <v>自　令和６年４月２日</v>
      </c>
      <c r="M8" s="2997"/>
      <c r="N8" s="2997"/>
      <c r="O8" s="2997"/>
      <c r="P8" s="444"/>
      <c r="Q8" s="443"/>
      <c r="R8" s="2962" t="s">
        <v>301</v>
      </c>
      <c r="S8" s="2962"/>
      <c r="T8" s="2962"/>
      <c r="U8" s="3000" t="s">
        <v>500</v>
      </c>
      <c r="V8" s="3001"/>
      <c r="W8" s="3001"/>
      <c r="X8" s="3002"/>
      <c r="Y8" s="2962" t="s">
        <v>369</v>
      </c>
      <c r="Z8" s="2962"/>
      <c r="AA8" s="2962"/>
      <c r="AB8" s="3003" t="s">
        <v>1815</v>
      </c>
      <c r="AC8" s="3003"/>
      <c r="AD8" s="3003"/>
      <c r="AE8" s="3003"/>
      <c r="AF8" s="444"/>
    </row>
    <row r="9" spans="1:32" ht="27" customHeight="1">
      <c r="A9" s="443"/>
      <c r="B9" s="2991" t="s">
        <v>609</v>
      </c>
      <c r="C9" s="2994" t="s">
        <v>201</v>
      </c>
      <c r="D9" s="2994"/>
      <c r="E9" s="2982" t="str">
        <f>+入力欄!D26</f>
        <v>沖縄県那覇市○○－○　○○ビル○階</v>
      </c>
      <c r="F9" s="2983"/>
      <c r="G9" s="2983"/>
      <c r="H9" s="2984"/>
      <c r="I9" s="2962"/>
      <c r="J9" s="2962"/>
      <c r="K9" s="2962"/>
      <c r="L9" s="2998" t="str">
        <f>+入力欄!M22</f>
        <v>至　令和６年９月３０日</v>
      </c>
      <c r="M9" s="2998"/>
      <c r="N9" s="2998"/>
      <c r="O9" s="2998"/>
      <c r="P9" s="444"/>
      <c r="Q9" s="443"/>
      <c r="R9" s="2991" t="s">
        <v>609</v>
      </c>
      <c r="S9" s="2962" t="s">
        <v>201</v>
      </c>
      <c r="T9" s="2962"/>
      <c r="U9" s="3004" t="s">
        <v>400</v>
      </c>
      <c r="V9" s="3004"/>
      <c r="W9" s="3004"/>
      <c r="X9" s="3004"/>
      <c r="Y9" s="2962"/>
      <c r="Z9" s="2962"/>
      <c r="AA9" s="2962"/>
      <c r="AB9" s="3003" t="s">
        <v>1816</v>
      </c>
      <c r="AC9" s="3003"/>
      <c r="AD9" s="3003"/>
      <c r="AE9" s="3003"/>
      <c r="AF9" s="444"/>
    </row>
    <row r="10" spans="1:32" ht="27" customHeight="1">
      <c r="A10" s="443"/>
      <c r="B10" s="2991"/>
      <c r="C10" s="2993" t="s">
        <v>202</v>
      </c>
      <c r="D10" s="2993"/>
      <c r="E10" s="2985" t="str">
        <f>+入力欄!D27</f>
        <v>株式会社　○○建設</v>
      </c>
      <c r="F10" s="2986"/>
      <c r="G10" s="2986"/>
      <c r="H10" s="2987"/>
      <c r="I10" s="2962" t="s">
        <v>370</v>
      </c>
      <c r="J10" s="2962"/>
      <c r="K10" s="2962"/>
      <c r="L10" s="2969" t="str">
        <f>+入力欄!M19</f>
        <v>令和６年４月２日</v>
      </c>
      <c r="M10" s="2969"/>
      <c r="N10" s="2969"/>
      <c r="O10" s="2969"/>
      <c r="P10" s="444"/>
      <c r="Q10" s="443"/>
      <c r="R10" s="2991"/>
      <c r="S10" s="2962" t="s">
        <v>202</v>
      </c>
      <c r="T10" s="2962"/>
      <c r="U10" s="3005" t="s">
        <v>399</v>
      </c>
      <c r="V10" s="3005"/>
      <c r="W10" s="3005"/>
      <c r="X10" s="3005"/>
      <c r="Y10" s="2962" t="s">
        <v>370</v>
      </c>
      <c r="Z10" s="2962"/>
      <c r="AA10" s="2962"/>
      <c r="AB10" s="3006" t="s">
        <v>1775</v>
      </c>
      <c r="AC10" s="3006"/>
      <c r="AD10" s="3006"/>
      <c r="AE10" s="3006"/>
      <c r="AF10" s="444"/>
    </row>
    <row r="11" spans="1:32" ht="27" customHeight="1">
      <c r="A11" s="443"/>
      <c r="B11" s="2991"/>
      <c r="C11" s="2992" t="s">
        <v>196</v>
      </c>
      <c r="D11" s="2992"/>
      <c r="E11" s="2988" t="str">
        <f>+入力欄!D28</f>
        <v>代表取締役　△△　△△</v>
      </c>
      <c r="F11" s="2989"/>
      <c r="G11" s="2989"/>
      <c r="H11" s="2990"/>
      <c r="I11" s="2962" t="s">
        <v>300</v>
      </c>
      <c r="J11" s="2962"/>
      <c r="K11" s="2962"/>
      <c r="L11" s="2971" t="s">
        <v>1785</v>
      </c>
      <c r="M11" s="2971"/>
      <c r="N11" s="2971"/>
      <c r="O11" s="2971"/>
      <c r="P11" s="444"/>
      <c r="Q11" s="443"/>
      <c r="R11" s="2991"/>
      <c r="S11" s="2962" t="s">
        <v>196</v>
      </c>
      <c r="T11" s="2962"/>
      <c r="U11" s="3005" t="s">
        <v>471</v>
      </c>
      <c r="V11" s="3005"/>
      <c r="W11" s="3005"/>
      <c r="X11" s="3005"/>
      <c r="Y11" s="2962" t="s">
        <v>300</v>
      </c>
      <c r="Z11" s="2962"/>
      <c r="AA11" s="2962"/>
      <c r="AB11" s="2969" t="s">
        <v>1775</v>
      </c>
      <c r="AC11" s="2969"/>
      <c r="AD11" s="2969"/>
      <c r="AE11" s="2969"/>
      <c r="AF11" s="444"/>
    </row>
    <row r="12" spans="1:32" ht="27" customHeight="1">
      <c r="A12" s="443"/>
      <c r="B12" s="2962" t="s">
        <v>293</v>
      </c>
      <c r="C12" s="2962"/>
      <c r="D12" s="2962"/>
      <c r="E12" s="2972"/>
      <c r="F12" s="2972"/>
      <c r="G12" s="2972"/>
      <c r="H12" s="2972"/>
      <c r="I12" s="2962" t="s">
        <v>371</v>
      </c>
      <c r="J12" s="2962"/>
      <c r="K12" s="2962"/>
      <c r="L12" s="2971" t="s">
        <v>1785</v>
      </c>
      <c r="M12" s="2971"/>
      <c r="N12" s="2971"/>
      <c r="O12" s="2971"/>
      <c r="P12" s="444"/>
      <c r="Q12" s="443"/>
      <c r="R12" s="2962" t="s">
        <v>293</v>
      </c>
      <c r="S12" s="2962"/>
      <c r="T12" s="2962"/>
      <c r="U12" s="2972" t="s">
        <v>501</v>
      </c>
      <c r="V12" s="2972"/>
      <c r="W12" s="2972"/>
      <c r="X12" s="2972"/>
      <c r="Y12" s="2962" t="s">
        <v>371</v>
      </c>
      <c r="Z12" s="2962"/>
      <c r="AA12" s="2962"/>
      <c r="AB12" s="2969" t="s">
        <v>1775</v>
      </c>
      <c r="AC12" s="2969"/>
      <c r="AD12" s="2969"/>
      <c r="AE12" s="2969"/>
      <c r="AF12" s="444"/>
    </row>
    <row r="13" spans="1:32" ht="27" customHeight="1">
      <c r="A13" s="443"/>
      <c r="B13" s="2962" t="s">
        <v>367</v>
      </c>
      <c r="C13" s="2962"/>
      <c r="D13" s="2962"/>
      <c r="E13" s="2972"/>
      <c r="F13" s="2972"/>
      <c r="G13" s="2972"/>
      <c r="H13" s="2972"/>
      <c r="I13" s="2962" t="s">
        <v>372</v>
      </c>
      <c r="J13" s="2962"/>
      <c r="K13" s="2962"/>
      <c r="L13" s="2972"/>
      <c r="M13" s="2972"/>
      <c r="N13" s="2972"/>
      <c r="O13" s="2972"/>
      <c r="P13" s="444"/>
      <c r="Q13" s="443"/>
      <c r="R13" s="2962" t="s">
        <v>367</v>
      </c>
      <c r="S13" s="2962"/>
      <c r="T13" s="2962"/>
      <c r="U13" s="2972" t="s">
        <v>502</v>
      </c>
      <c r="V13" s="2972"/>
      <c r="W13" s="2972"/>
      <c r="X13" s="2972"/>
      <c r="Y13" s="2962" t="s">
        <v>372</v>
      </c>
      <c r="Z13" s="2962"/>
      <c r="AA13" s="2962"/>
      <c r="AB13" s="2972" t="s">
        <v>503</v>
      </c>
      <c r="AC13" s="2972"/>
      <c r="AD13" s="2972"/>
      <c r="AE13" s="2972"/>
      <c r="AF13" s="444"/>
    </row>
    <row r="14" spans="1:32" ht="27" customHeight="1">
      <c r="A14" s="443"/>
      <c r="B14" s="1631" t="s">
        <v>373</v>
      </c>
      <c r="C14" s="1631"/>
      <c r="D14" s="1631"/>
      <c r="E14" s="1631"/>
      <c r="F14" s="1631"/>
      <c r="G14" s="1631"/>
      <c r="H14" s="1631"/>
      <c r="I14" s="1631"/>
      <c r="J14" s="1631"/>
      <c r="K14" s="1631"/>
      <c r="L14" s="1631"/>
      <c r="M14" s="1631"/>
      <c r="N14" s="1631"/>
      <c r="O14" s="1631"/>
      <c r="P14" s="444"/>
      <c r="Q14" s="443"/>
      <c r="R14" s="1631" t="s">
        <v>373</v>
      </c>
      <c r="S14" s="1631"/>
      <c r="T14" s="1631"/>
      <c r="U14" s="1631"/>
      <c r="V14" s="1631"/>
      <c r="W14" s="1631"/>
      <c r="X14" s="1631"/>
      <c r="Y14" s="1631"/>
      <c r="Z14" s="1631"/>
      <c r="AA14" s="1631"/>
      <c r="AB14" s="1631"/>
      <c r="AC14" s="1631"/>
      <c r="AD14" s="1631"/>
      <c r="AE14" s="1631"/>
      <c r="AF14" s="444"/>
    </row>
    <row r="15" spans="1:32" ht="27" customHeight="1">
      <c r="A15" s="443"/>
      <c r="B15" s="445"/>
      <c r="C15" s="446" t="s">
        <v>378</v>
      </c>
      <c r="D15" s="2969"/>
      <c r="E15" s="2969"/>
      <c r="F15" s="2969"/>
      <c r="G15" s="2969"/>
      <c r="H15" s="2969"/>
      <c r="I15" s="2969"/>
      <c r="J15" s="2969"/>
      <c r="K15" s="2969"/>
      <c r="L15" s="2969"/>
      <c r="M15" s="2969"/>
      <c r="N15" s="2969"/>
      <c r="O15" s="2969"/>
      <c r="P15" s="444"/>
      <c r="Q15" s="443"/>
      <c r="R15" s="445"/>
      <c r="S15" s="446" t="s">
        <v>378</v>
      </c>
      <c r="T15" s="3007" t="s">
        <v>504</v>
      </c>
      <c r="U15" s="3007"/>
      <c r="V15" s="3007"/>
      <c r="W15" s="3007" t="s">
        <v>506</v>
      </c>
      <c r="X15" s="3007"/>
      <c r="Y15" s="3007"/>
      <c r="Z15" s="3007"/>
      <c r="AA15" s="3007"/>
      <c r="AB15" s="3007"/>
      <c r="AC15" s="3007"/>
      <c r="AD15" s="3007"/>
      <c r="AE15" s="3007"/>
      <c r="AF15" s="444"/>
    </row>
    <row r="16" spans="1:32" ht="27" customHeight="1">
      <c r="A16" s="443"/>
      <c r="B16" s="673" t="s">
        <v>379</v>
      </c>
      <c r="C16" s="447"/>
      <c r="D16" s="2969"/>
      <c r="E16" s="2969"/>
      <c r="F16" s="2969"/>
      <c r="G16" s="2969"/>
      <c r="H16" s="2969"/>
      <c r="I16" s="2969"/>
      <c r="J16" s="2969"/>
      <c r="K16" s="2969"/>
      <c r="L16" s="2969"/>
      <c r="M16" s="2969"/>
      <c r="N16" s="2969"/>
      <c r="O16" s="2969"/>
      <c r="P16" s="444"/>
      <c r="Q16" s="443"/>
      <c r="R16" s="673" t="s">
        <v>379</v>
      </c>
      <c r="S16" s="447"/>
      <c r="T16" s="3007"/>
      <c r="U16" s="3007"/>
      <c r="V16" s="3007"/>
      <c r="W16" s="3007"/>
      <c r="X16" s="3007"/>
      <c r="Y16" s="3007"/>
      <c r="Z16" s="3007"/>
      <c r="AA16" s="3007"/>
      <c r="AB16" s="3007"/>
      <c r="AC16" s="3007"/>
      <c r="AD16" s="3007"/>
      <c r="AE16" s="3007"/>
      <c r="AF16" s="444"/>
    </row>
    <row r="17" spans="1:32" ht="27" customHeight="1">
      <c r="A17" s="443"/>
      <c r="B17" s="2962" t="s">
        <v>374</v>
      </c>
      <c r="C17" s="2962"/>
      <c r="D17" s="2969"/>
      <c r="E17" s="2969"/>
      <c r="F17" s="2969"/>
      <c r="G17" s="2969"/>
      <c r="H17" s="2969"/>
      <c r="I17" s="2969"/>
      <c r="J17" s="2969"/>
      <c r="K17" s="2969"/>
      <c r="L17" s="2969"/>
      <c r="M17" s="2969"/>
      <c r="N17" s="2969"/>
      <c r="O17" s="2969"/>
      <c r="P17" s="444"/>
      <c r="Q17" s="443"/>
      <c r="R17" s="2962" t="s">
        <v>374</v>
      </c>
      <c r="S17" s="2962"/>
      <c r="T17" s="3007" t="s">
        <v>505</v>
      </c>
      <c r="U17" s="3007"/>
      <c r="V17" s="3007"/>
      <c r="W17" s="3007" t="s">
        <v>507</v>
      </c>
      <c r="X17" s="3007"/>
      <c r="Y17" s="3007"/>
      <c r="Z17" s="3007"/>
      <c r="AA17" s="3007"/>
      <c r="AB17" s="3007"/>
      <c r="AC17" s="3007"/>
      <c r="AD17" s="3007"/>
      <c r="AE17" s="3007"/>
      <c r="AF17" s="444"/>
    </row>
    <row r="18" spans="1:32" ht="27" customHeight="1">
      <c r="A18" s="443"/>
      <c r="B18" s="2962"/>
      <c r="C18" s="2962"/>
      <c r="D18" s="2969"/>
      <c r="E18" s="2969"/>
      <c r="F18" s="2969"/>
      <c r="G18" s="2969"/>
      <c r="H18" s="2969"/>
      <c r="I18" s="2969"/>
      <c r="J18" s="2969"/>
      <c r="K18" s="2969"/>
      <c r="L18" s="2969"/>
      <c r="M18" s="2969"/>
      <c r="N18" s="2969"/>
      <c r="O18" s="2969"/>
      <c r="P18" s="444"/>
      <c r="Q18" s="443"/>
      <c r="R18" s="2962"/>
      <c r="S18" s="2962"/>
      <c r="T18" s="3007"/>
      <c r="U18" s="3007"/>
      <c r="V18" s="3007"/>
      <c r="W18" s="3007"/>
      <c r="X18" s="3007"/>
      <c r="Y18" s="3007"/>
      <c r="Z18" s="3007"/>
      <c r="AA18" s="3007"/>
      <c r="AB18" s="3007"/>
      <c r="AC18" s="3007"/>
      <c r="AD18" s="3007"/>
      <c r="AE18" s="3007"/>
      <c r="AF18" s="444"/>
    </row>
    <row r="19" spans="1:32" ht="27" customHeight="1">
      <c r="A19" s="443"/>
      <c r="B19" s="2962" t="s">
        <v>380</v>
      </c>
      <c r="C19" s="2962"/>
      <c r="D19" s="2969"/>
      <c r="E19" s="2969"/>
      <c r="F19" s="2969"/>
      <c r="G19" s="2969"/>
      <c r="H19" s="2969"/>
      <c r="I19" s="2969"/>
      <c r="J19" s="2969"/>
      <c r="K19" s="2969"/>
      <c r="L19" s="2969"/>
      <c r="M19" s="2969"/>
      <c r="N19" s="2969"/>
      <c r="O19" s="2969"/>
      <c r="P19" s="444"/>
      <c r="Q19" s="443"/>
      <c r="R19" s="2962" t="s">
        <v>380</v>
      </c>
      <c r="S19" s="2962"/>
      <c r="T19" s="3007" t="s">
        <v>511</v>
      </c>
      <c r="U19" s="3007"/>
      <c r="V19" s="3007"/>
      <c r="W19" s="3007" t="s">
        <v>508</v>
      </c>
      <c r="X19" s="3007"/>
      <c r="Y19" s="3007"/>
      <c r="Z19" s="3007"/>
      <c r="AA19" s="3007"/>
      <c r="AB19" s="3007"/>
      <c r="AC19" s="3007"/>
      <c r="AD19" s="3007"/>
      <c r="AE19" s="3007"/>
      <c r="AF19" s="444"/>
    </row>
    <row r="20" spans="1:32" ht="27" customHeight="1">
      <c r="A20" s="443"/>
      <c r="B20" s="2962"/>
      <c r="C20" s="2962"/>
      <c r="D20" s="2969"/>
      <c r="E20" s="2969"/>
      <c r="F20" s="2969"/>
      <c r="G20" s="2969"/>
      <c r="H20" s="2969"/>
      <c r="I20" s="2969"/>
      <c r="J20" s="2969"/>
      <c r="K20" s="2969"/>
      <c r="L20" s="2969"/>
      <c r="M20" s="2969"/>
      <c r="N20" s="2969"/>
      <c r="O20" s="2969"/>
      <c r="P20" s="444"/>
      <c r="Q20" s="443"/>
      <c r="R20" s="2962"/>
      <c r="S20" s="2962"/>
      <c r="T20" s="3007"/>
      <c r="U20" s="3007"/>
      <c r="V20" s="3007"/>
      <c r="W20" s="3007"/>
      <c r="X20" s="3007"/>
      <c r="Y20" s="3007"/>
      <c r="Z20" s="3007"/>
      <c r="AA20" s="3007"/>
      <c r="AB20" s="3007"/>
      <c r="AC20" s="3007"/>
      <c r="AD20" s="3007"/>
      <c r="AE20" s="3007"/>
      <c r="AF20" s="444"/>
    </row>
    <row r="21" spans="1:32" ht="27" customHeight="1">
      <c r="A21" s="443"/>
      <c r="B21" s="2962" t="s">
        <v>375</v>
      </c>
      <c r="C21" s="2962"/>
      <c r="D21" s="2969"/>
      <c r="E21" s="2969"/>
      <c r="F21" s="2969"/>
      <c r="G21" s="2969"/>
      <c r="H21" s="2969"/>
      <c r="I21" s="2969"/>
      <c r="J21" s="2969"/>
      <c r="K21" s="2969"/>
      <c r="L21" s="2969"/>
      <c r="M21" s="2969"/>
      <c r="N21" s="2969"/>
      <c r="O21" s="2969"/>
      <c r="P21" s="444"/>
      <c r="Q21" s="443"/>
      <c r="R21" s="2962" t="s">
        <v>375</v>
      </c>
      <c r="S21" s="2962"/>
      <c r="T21" s="3007"/>
      <c r="U21" s="3007"/>
      <c r="V21" s="3007"/>
      <c r="W21" s="3007" t="s">
        <v>509</v>
      </c>
      <c r="X21" s="3007"/>
      <c r="Y21" s="3007"/>
      <c r="Z21" s="3007"/>
      <c r="AA21" s="3007"/>
      <c r="AB21" s="3007"/>
      <c r="AC21" s="3007"/>
      <c r="AD21" s="3007"/>
      <c r="AE21" s="3007"/>
      <c r="AF21" s="444"/>
    </row>
    <row r="22" spans="1:32" ht="27" customHeight="1">
      <c r="A22" s="443"/>
      <c r="B22" s="2962"/>
      <c r="C22" s="2962"/>
      <c r="D22" s="2969"/>
      <c r="E22" s="2969"/>
      <c r="F22" s="2969"/>
      <c r="G22" s="2969"/>
      <c r="H22" s="2969"/>
      <c r="I22" s="2969"/>
      <c r="J22" s="2969"/>
      <c r="K22" s="2969"/>
      <c r="L22" s="2969"/>
      <c r="M22" s="2969"/>
      <c r="N22" s="2969"/>
      <c r="O22" s="2969"/>
      <c r="P22" s="444"/>
      <c r="Q22" s="443"/>
      <c r="R22" s="2962"/>
      <c r="S22" s="2962"/>
      <c r="T22" s="3007"/>
      <c r="U22" s="3007"/>
      <c r="V22" s="3007"/>
      <c r="W22" s="3007"/>
      <c r="X22" s="3007"/>
      <c r="Y22" s="3007"/>
      <c r="Z22" s="3007"/>
      <c r="AA22" s="3007"/>
      <c r="AB22" s="3007"/>
      <c r="AC22" s="3007"/>
      <c r="AD22" s="3007"/>
      <c r="AE22" s="3007"/>
      <c r="AF22" s="444"/>
    </row>
    <row r="23" spans="1:32" ht="27" customHeight="1">
      <c r="A23" s="443"/>
      <c r="B23" s="2962" t="s">
        <v>376</v>
      </c>
      <c r="C23" s="2962"/>
      <c r="D23" s="2969"/>
      <c r="E23" s="2969"/>
      <c r="F23" s="2969"/>
      <c r="G23" s="2969"/>
      <c r="H23" s="2969"/>
      <c r="I23" s="2969"/>
      <c r="J23" s="2969"/>
      <c r="K23" s="2969"/>
      <c r="L23" s="2969"/>
      <c r="M23" s="2969"/>
      <c r="N23" s="2969"/>
      <c r="O23" s="2969"/>
      <c r="P23" s="444"/>
      <c r="Q23" s="443"/>
      <c r="R23" s="2962" t="s">
        <v>376</v>
      </c>
      <c r="S23" s="2962"/>
      <c r="T23" s="3007" t="s">
        <v>512</v>
      </c>
      <c r="U23" s="3007"/>
      <c r="V23" s="3007"/>
      <c r="W23" s="3007" t="s">
        <v>510</v>
      </c>
      <c r="X23" s="3007"/>
      <c r="Y23" s="3007"/>
      <c r="Z23" s="3007"/>
      <c r="AA23" s="3007"/>
      <c r="AB23" s="3007"/>
      <c r="AC23" s="3007"/>
      <c r="AD23" s="3007"/>
      <c r="AE23" s="3007"/>
      <c r="AF23" s="444"/>
    </row>
    <row r="24" spans="1:32" ht="27" customHeight="1">
      <c r="A24" s="443"/>
      <c r="B24" s="2962"/>
      <c r="C24" s="2962"/>
      <c r="D24" s="2969"/>
      <c r="E24" s="2969"/>
      <c r="F24" s="2969"/>
      <c r="G24" s="2969"/>
      <c r="H24" s="2969"/>
      <c r="I24" s="2969"/>
      <c r="J24" s="2969"/>
      <c r="K24" s="2969"/>
      <c r="L24" s="2969"/>
      <c r="M24" s="2969"/>
      <c r="N24" s="2969"/>
      <c r="O24" s="2969"/>
      <c r="P24" s="444"/>
      <c r="Q24" s="443"/>
      <c r="R24" s="2962"/>
      <c r="S24" s="2962"/>
      <c r="T24" s="3007"/>
      <c r="U24" s="3007"/>
      <c r="V24" s="3007"/>
      <c r="W24" s="3007"/>
      <c r="X24" s="3007"/>
      <c r="Y24" s="3007"/>
      <c r="Z24" s="3007"/>
      <c r="AA24" s="3007"/>
      <c r="AB24" s="3007"/>
      <c r="AC24" s="3007"/>
      <c r="AD24" s="3007"/>
      <c r="AE24" s="3007"/>
      <c r="AF24" s="444"/>
    </row>
    <row r="25" spans="1:32" ht="27" customHeight="1">
      <c r="A25" s="443"/>
      <c r="B25" s="2962" t="s">
        <v>286</v>
      </c>
      <c r="C25" s="2962"/>
      <c r="D25" s="2970"/>
      <c r="E25" s="2970"/>
      <c r="F25" s="2970"/>
      <c r="G25" s="2970"/>
      <c r="H25" s="2970"/>
      <c r="I25" s="2970"/>
      <c r="J25" s="2970"/>
      <c r="K25" s="2970"/>
      <c r="L25" s="2970"/>
      <c r="M25" s="2970"/>
      <c r="N25" s="2970"/>
      <c r="O25" s="2970"/>
      <c r="P25" s="444"/>
      <c r="Q25" s="443"/>
      <c r="R25" s="2962" t="s">
        <v>286</v>
      </c>
      <c r="S25" s="2962"/>
      <c r="T25" s="3007" t="s">
        <v>500</v>
      </c>
      <c r="U25" s="3007"/>
      <c r="V25" s="3007"/>
      <c r="W25" s="3007" t="s">
        <v>500</v>
      </c>
      <c r="X25" s="3007"/>
      <c r="Y25" s="3007"/>
      <c r="Z25" s="3007"/>
      <c r="AA25" s="3007"/>
      <c r="AB25" s="3007"/>
      <c r="AC25" s="3007"/>
      <c r="AD25" s="3007"/>
      <c r="AE25" s="3007"/>
      <c r="AF25" s="444"/>
    </row>
    <row r="26" spans="1:32" ht="27" customHeight="1">
      <c r="A26" s="443"/>
      <c r="B26" s="2962"/>
      <c r="C26" s="2962"/>
      <c r="D26" s="2970"/>
      <c r="E26" s="2970"/>
      <c r="F26" s="2970"/>
      <c r="G26" s="2970"/>
      <c r="H26" s="2970"/>
      <c r="I26" s="2970"/>
      <c r="J26" s="2970"/>
      <c r="K26" s="2970"/>
      <c r="L26" s="2970"/>
      <c r="M26" s="2970"/>
      <c r="N26" s="2970"/>
      <c r="O26" s="2970"/>
      <c r="P26" s="444"/>
      <c r="Q26" s="443"/>
      <c r="R26" s="2962"/>
      <c r="S26" s="2962"/>
      <c r="T26" s="3007"/>
      <c r="U26" s="3007"/>
      <c r="V26" s="3007"/>
      <c r="W26" s="3007"/>
      <c r="X26" s="3007"/>
      <c r="Y26" s="3007"/>
      <c r="Z26" s="3007"/>
      <c r="AA26" s="3007"/>
      <c r="AB26" s="3007"/>
      <c r="AC26" s="3007"/>
      <c r="AD26" s="3007"/>
      <c r="AE26" s="3007"/>
      <c r="AF26" s="444"/>
    </row>
    <row r="27" spans="1:32" ht="27" customHeight="1">
      <c r="A27" s="443"/>
      <c r="B27" s="2962" t="s">
        <v>377</v>
      </c>
      <c r="C27" s="2962"/>
      <c r="D27" s="2963" t="s">
        <v>381</v>
      </c>
      <c r="E27" s="2964"/>
      <c r="F27" s="2964"/>
      <c r="G27" s="2964"/>
      <c r="H27" s="2964"/>
      <c r="I27" s="2964"/>
      <c r="J27" s="2964"/>
      <c r="K27" s="2964"/>
      <c r="L27" s="2964"/>
      <c r="M27" s="2964"/>
      <c r="N27" s="2964"/>
      <c r="O27" s="2965"/>
      <c r="P27" s="444"/>
      <c r="Q27" s="443"/>
      <c r="R27" s="2962" t="s">
        <v>377</v>
      </c>
      <c r="S27" s="2962"/>
      <c r="T27" s="2963" t="s">
        <v>381</v>
      </c>
      <c r="U27" s="2964"/>
      <c r="V27" s="2964"/>
      <c r="W27" s="2964"/>
      <c r="X27" s="2964"/>
      <c r="Y27" s="2964"/>
      <c r="Z27" s="2964"/>
      <c r="AA27" s="2964"/>
      <c r="AB27" s="2964"/>
      <c r="AC27" s="2964"/>
      <c r="AD27" s="2964"/>
      <c r="AE27" s="2965"/>
      <c r="AF27" s="444"/>
    </row>
    <row r="28" spans="1:32" ht="27" customHeight="1">
      <c r="A28" s="443"/>
      <c r="B28" s="2962"/>
      <c r="C28" s="2962"/>
      <c r="D28" s="2966"/>
      <c r="E28" s="2967"/>
      <c r="F28" s="2967"/>
      <c r="G28" s="2967"/>
      <c r="H28" s="2967"/>
      <c r="I28" s="2967"/>
      <c r="J28" s="2967"/>
      <c r="K28" s="2967"/>
      <c r="L28" s="2967"/>
      <c r="M28" s="2967"/>
      <c r="N28" s="2967"/>
      <c r="O28" s="2968"/>
      <c r="P28" s="444"/>
      <c r="Q28" s="443"/>
      <c r="R28" s="2962"/>
      <c r="S28" s="2962"/>
      <c r="T28" s="2966"/>
      <c r="U28" s="2967"/>
      <c r="V28" s="2967"/>
      <c r="W28" s="2967"/>
      <c r="X28" s="2967"/>
      <c r="Y28" s="2967"/>
      <c r="Z28" s="2967"/>
      <c r="AA28" s="2967"/>
      <c r="AB28" s="2967"/>
      <c r="AC28" s="2967"/>
      <c r="AD28" s="2967"/>
      <c r="AE28" s="2968"/>
      <c r="AF28" s="444"/>
    </row>
    <row r="29" spans="1:32" ht="12" customHeight="1" thickBot="1">
      <c r="A29" s="448"/>
      <c r="B29" s="449"/>
      <c r="C29" s="449"/>
      <c r="D29" s="450"/>
      <c r="E29" s="450"/>
      <c r="F29" s="450"/>
      <c r="G29" s="450"/>
      <c r="H29" s="450"/>
      <c r="I29" s="450"/>
      <c r="J29" s="450"/>
      <c r="K29" s="450"/>
      <c r="L29" s="450"/>
      <c r="M29" s="450"/>
      <c r="N29" s="450"/>
      <c r="O29" s="450"/>
      <c r="P29" s="451"/>
      <c r="Q29" s="448"/>
      <c r="R29" s="449"/>
      <c r="S29" s="449"/>
      <c r="T29" s="450"/>
      <c r="U29" s="450"/>
      <c r="V29" s="450"/>
      <c r="W29" s="450"/>
      <c r="X29" s="450"/>
      <c r="Y29" s="450"/>
      <c r="Z29" s="450"/>
      <c r="AA29" s="450"/>
      <c r="AB29" s="450"/>
      <c r="AC29" s="450"/>
      <c r="AD29" s="450"/>
      <c r="AE29" s="450"/>
      <c r="AF29" s="451"/>
    </row>
  </sheetData>
  <mergeCells count="132">
    <mergeCell ref="R27:S28"/>
    <mergeCell ref="T27:AE28"/>
    <mergeCell ref="R23:S24"/>
    <mergeCell ref="T23:V24"/>
    <mergeCell ref="W23:Y24"/>
    <mergeCell ref="Z23:AB24"/>
    <mergeCell ref="AC23:AE24"/>
    <mergeCell ref="R25:S26"/>
    <mergeCell ref="T25:V26"/>
    <mergeCell ref="W25:Y26"/>
    <mergeCell ref="Z25:AB26"/>
    <mergeCell ref="AC25:AE26"/>
    <mergeCell ref="R19:S20"/>
    <mergeCell ref="T19:V20"/>
    <mergeCell ref="W19:Y20"/>
    <mergeCell ref="Z19:AB20"/>
    <mergeCell ref="AC19:AE20"/>
    <mergeCell ref="R21:S22"/>
    <mergeCell ref="T21:V22"/>
    <mergeCell ref="W21:Y22"/>
    <mergeCell ref="Z21:AB22"/>
    <mergeCell ref="AC21:AE22"/>
    <mergeCell ref="T15:V16"/>
    <mergeCell ref="W15:Y16"/>
    <mergeCell ref="Z15:AB16"/>
    <mergeCell ref="AC15:AE16"/>
    <mergeCell ref="R17:S18"/>
    <mergeCell ref="T17:V18"/>
    <mergeCell ref="W17:Y18"/>
    <mergeCell ref="Z17:AB18"/>
    <mergeCell ref="AC17:AE18"/>
    <mergeCell ref="R12:T12"/>
    <mergeCell ref="U12:X12"/>
    <mergeCell ref="Y12:AA12"/>
    <mergeCell ref="AB12:AE12"/>
    <mergeCell ref="R13:T13"/>
    <mergeCell ref="U13:X13"/>
    <mergeCell ref="Y13:AA13"/>
    <mergeCell ref="AB13:AE13"/>
    <mergeCell ref="R14:AE14"/>
    <mergeCell ref="R8:T8"/>
    <mergeCell ref="U8:X8"/>
    <mergeCell ref="Y8:AA9"/>
    <mergeCell ref="AB8:AE8"/>
    <mergeCell ref="R9:R11"/>
    <mergeCell ref="S9:T9"/>
    <mergeCell ref="U9:X9"/>
    <mergeCell ref="AB9:AE9"/>
    <mergeCell ref="S10:T10"/>
    <mergeCell ref="U10:X10"/>
    <mergeCell ref="Y10:AA10"/>
    <mergeCell ref="AB10:AE10"/>
    <mergeCell ref="S11:T11"/>
    <mergeCell ref="U11:X11"/>
    <mergeCell ref="Y11:AA11"/>
    <mergeCell ref="AB11:AE11"/>
    <mergeCell ref="R2:AE2"/>
    <mergeCell ref="R4:T4"/>
    <mergeCell ref="U4:AE5"/>
    <mergeCell ref="R5:T5"/>
    <mergeCell ref="R6:T6"/>
    <mergeCell ref="U6:AE6"/>
    <mergeCell ref="R7:T7"/>
    <mergeCell ref="U7:X7"/>
    <mergeCell ref="Y7:AA7"/>
    <mergeCell ref="AB7:AE7"/>
    <mergeCell ref="B2:O2"/>
    <mergeCell ref="B9:B11"/>
    <mergeCell ref="C11:D11"/>
    <mergeCell ref="C10:D10"/>
    <mergeCell ref="C9:D9"/>
    <mergeCell ref="B8:D8"/>
    <mergeCell ref="B7:D7"/>
    <mergeCell ref="B6:D6"/>
    <mergeCell ref="B5:D5"/>
    <mergeCell ref="B4:D4"/>
    <mergeCell ref="L7:O7"/>
    <mergeCell ref="L8:O8"/>
    <mergeCell ref="L9:O9"/>
    <mergeCell ref="L10:O10"/>
    <mergeCell ref="L11:O11"/>
    <mergeCell ref="L12:O12"/>
    <mergeCell ref="L13:O13"/>
    <mergeCell ref="E4:O5"/>
    <mergeCell ref="E6:O6"/>
    <mergeCell ref="E7:H7"/>
    <mergeCell ref="E8:H8"/>
    <mergeCell ref="E9:H9"/>
    <mergeCell ref="E10:H10"/>
    <mergeCell ref="B14:O14"/>
    <mergeCell ref="B12:D12"/>
    <mergeCell ref="B13:D13"/>
    <mergeCell ref="I7:K7"/>
    <mergeCell ref="I8:K9"/>
    <mergeCell ref="I10:K10"/>
    <mergeCell ref="I11:K11"/>
    <mergeCell ref="I12:K12"/>
    <mergeCell ref="I13:K13"/>
    <mergeCell ref="E11:H11"/>
    <mergeCell ref="E12:H12"/>
    <mergeCell ref="E13:H13"/>
    <mergeCell ref="B17:C18"/>
    <mergeCell ref="B19:C20"/>
    <mergeCell ref="B21:C22"/>
    <mergeCell ref="G17:I18"/>
    <mergeCell ref="B23:C24"/>
    <mergeCell ref="G19:I20"/>
    <mergeCell ref="J19:L20"/>
    <mergeCell ref="M19:O20"/>
    <mergeCell ref="D21:F22"/>
    <mergeCell ref="D15:F16"/>
    <mergeCell ref="G15:I16"/>
    <mergeCell ref="J15:L16"/>
    <mergeCell ref="M15:O16"/>
    <mergeCell ref="D17:F18"/>
    <mergeCell ref="J17:L18"/>
    <mergeCell ref="M17:O18"/>
    <mergeCell ref="D19:F20"/>
    <mergeCell ref="D25:F26"/>
    <mergeCell ref="G25:I26"/>
    <mergeCell ref="J25:L26"/>
    <mergeCell ref="M25:O26"/>
    <mergeCell ref="B27:C28"/>
    <mergeCell ref="D27:O28"/>
    <mergeCell ref="B25:C26"/>
    <mergeCell ref="G21:I22"/>
    <mergeCell ref="J21:L22"/>
    <mergeCell ref="M21:O22"/>
    <mergeCell ref="D23:F24"/>
    <mergeCell ref="G23:I24"/>
    <mergeCell ref="J23:L24"/>
    <mergeCell ref="M23:O24"/>
  </mergeCells>
  <phoneticPr fontId="2"/>
  <printOptions horizontalCentered="1" verticalCentered="1"/>
  <pageMargins left="0.98425196850393704" right="0.98425196850393704" top="0.98425196850393704" bottom="0.98425196850393704" header="0.31496062992125984" footer="0.31496062992125984"/>
  <pageSetup paperSize="9" orientation="portrait" blackAndWhite="1"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E41"/>
  <sheetViews>
    <sheetView view="pageBreakPreview" zoomScaleNormal="100" zoomScaleSheetLayoutView="100" workbookViewId="0">
      <selection activeCell="C28" sqref="C28:E28"/>
    </sheetView>
  </sheetViews>
  <sheetFormatPr defaultRowHeight="13.5"/>
  <cols>
    <col min="1" max="1" width="15" style="62" customWidth="1"/>
    <col min="2" max="2" width="16.125" style="62" bestFit="1" customWidth="1"/>
    <col min="3" max="4" width="9" style="62"/>
    <col min="5" max="5" width="36.5" style="62" customWidth="1"/>
    <col min="6" max="16384" width="9" style="62"/>
  </cols>
  <sheetData>
    <row r="1" spans="1:5">
      <c r="A1" s="168" t="s">
        <v>2189</v>
      </c>
    </row>
    <row r="2" spans="1:5" ht="17.25">
      <c r="A2" s="3022" t="s">
        <v>1419</v>
      </c>
      <c r="B2" s="3022"/>
      <c r="C2" s="3022"/>
      <c r="D2" s="3022"/>
      <c r="E2" s="3022"/>
    </row>
    <row r="4" spans="1:5" ht="20.25" customHeight="1">
      <c r="A4" s="69" t="s">
        <v>1418</v>
      </c>
      <c r="B4" s="3023" t="str">
        <f>+入力欄!D16</f>
        <v>○○○○○○工事（Ｒ６－１)</v>
      </c>
      <c r="C4" s="3023"/>
      <c r="D4" s="69" t="s">
        <v>1417</v>
      </c>
      <c r="E4" s="68" t="str">
        <f>+入力欄!D27</f>
        <v>株式会社　○○建設</v>
      </c>
    </row>
    <row r="5" spans="1:5" ht="20.25" customHeight="1">
      <c r="A5" s="724" t="s">
        <v>1416</v>
      </c>
      <c r="B5" s="724" t="s">
        <v>1415</v>
      </c>
      <c r="C5" s="3024" t="s">
        <v>1414</v>
      </c>
      <c r="D5" s="3024"/>
      <c r="E5" s="3024"/>
    </row>
    <row r="6" spans="1:5">
      <c r="A6" s="65"/>
      <c r="B6" s="66"/>
      <c r="C6" s="3009"/>
      <c r="D6" s="3009"/>
      <c r="E6" s="3010"/>
    </row>
    <row r="7" spans="1:5">
      <c r="A7" s="65" t="s">
        <v>1413</v>
      </c>
      <c r="B7" s="65" t="s">
        <v>1412</v>
      </c>
      <c r="C7" s="3009" t="s">
        <v>1411</v>
      </c>
      <c r="D7" s="3009"/>
      <c r="E7" s="3010"/>
    </row>
    <row r="8" spans="1:5">
      <c r="A8" s="65"/>
      <c r="B8" s="65"/>
      <c r="C8" s="3009" t="s">
        <v>1410</v>
      </c>
      <c r="D8" s="3009"/>
      <c r="E8" s="3010"/>
    </row>
    <row r="9" spans="1:5">
      <c r="A9" s="65"/>
      <c r="B9" s="65"/>
      <c r="C9" s="3009" t="s">
        <v>1409</v>
      </c>
      <c r="D9" s="3009"/>
      <c r="E9" s="3010"/>
    </row>
    <row r="10" spans="1:5">
      <c r="A10" s="3021" t="s">
        <v>1408</v>
      </c>
      <c r="B10" s="65"/>
      <c r="C10" s="3009" t="s">
        <v>1407</v>
      </c>
      <c r="D10" s="3009"/>
      <c r="E10" s="3010"/>
    </row>
    <row r="11" spans="1:5">
      <c r="A11" s="3021"/>
      <c r="B11" s="65"/>
      <c r="C11" s="3009" t="s">
        <v>1406</v>
      </c>
      <c r="D11" s="3009"/>
      <c r="E11" s="3010"/>
    </row>
    <row r="12" spans="1:5">
      <c r="A12" s="3021"/>
      <c r="B12" s="65"/>
      <c r="C12" s="3009" t="s">
        <v>1405</v>
      </c>
      <c r="D12" s="3009"/>
      <c r="E12" s="3010"/>
    </row>
    <row r="13" spans="1:5">
      <c r="A13" s="65"/>
      <c r="B13" s="67"/>
      <c r="C13" s="3019"/>
      <c r="D13" s="3019"/>
      <c r="E13" s="3020"/>
    </row>
    <row r="14" spans="1:5">
      <c r="A14" s="65"/>
      <c r="B14" s="67"/>
      <c r="C14" s="3019"/>
      <c r="D14" s="3019"/>
      <c r="E14" s="3020"/>
    </row>
    <row r="15" spans="1:5">
      <c r="A15" s="65"/>
      <c r="B15" s="66"/>
      <c r="C15" s="3015"/>
      <c r="D15" s="3015"/>
      <c r="E15" s="3016"/>
    </row>
    <row r="16" spans="1:5">
      <c r="A16" s="65"/>
      <c r="B16" s="65" t="s">
        <v>1404</v>
      </c>
      <c r="C16" s="3009" t="s">
        <v>1403</v>
      </c>
      <c r="D16" s="3009"/>
      <c r="E16" s="3010"/>
    </row>
    <row r="17" spans="1:5">
      <c r="A17" s="65"/>
      <c r="B17" s="65"/>
      <c r="C17" s="3009" t="s">
        <v>1402</v>
      </c>
      <c r="D17" s="3009"/>
      <c r="E17" s="3010"/>
    </row>
    <row r="18" spans="1:5">
      <c r="A18" s="67"/>
      <c r="B18" s="65"/>
      <c r="C18" s="3009" t="s">
        <v>1401</v>
      </c>
      <c r="D18" s="3009"/>
      <c r="E18" s="3010"/>
    </row>
    <row r="19" spans="1:5">
      <c r="A19" s="67"/>
      <c r="B19" s="65"/>
      <c r="C19" s="3009" t="s">
        <v>1400</v>
      </c>
      <c r="D19" s="3009"/>
      <c r="E19" s="3010"/>
    </row>
    <row r="20" spans="1:5">
      <c r="A20" s="67"/>
      <c r="B20" s="65"/>
      <c r="C20" s="3009" t="s">
        <v>1399</v>
      </c>
      <c r="D20" s="3009"/>
      <c r="E20" s="3010"/>
    </row>
    <row r="21" spans="1:5">
      <c r="A21" s="67"/>
      <c r="B21" s="65"/>
      <c r="C21" s="3019"/>
      <c r="D21" s="3019"/>
      <c r="E21" s="3020"/>
    </row>
    <row r="22" spans="1:5">
      <c r="A22" s="67"/>
      <c r="B22" s="63"/>
      <c r="C22" s="3011"/>
      <c r="D22" s="3011"/>
      <c r="E22" s="3012"/>
    </row>
    <row r="23" spans="1:5">
      <c r="A23" s="67"/>
      <c r="B23" s="65"/>
      <c r="C23" s="3009"/>
      <c r="D23" s="3009"/>
      <c r="E23" s="3010"/>
    </row>
    <row r="24" spans="1:5">
      <c r="A24" s="67"/>
      <c r="B24" s="65" t="s">
        <v>1398</v>
      </c>
      <c r="C24" s="3009" t="s">
        <v>1397</v>
      </c>
      <c r="D24" s="3009"/>
      <c r="E24" s="3010"/>
    </row>
    <row r="25" spans="1:5">
      <c r="A25" s="67"/>
      <c r="B25" s="65"/>
      <c r="C25" s="3009" t="s">
        <v>1396</v>
      </c>
      <c r="D25" s="3009"/>
      <c r="E25" s="3010"/>
    </row>
    <row r="26" spans="1:5">
      <c r="A26" s="67"/>
      <c r="B26" s="65"/>
      <c r="C26" s="3009" t="s">
        <v>1395</v>
      </c>
      <c r="D26" s="3009"/>
      <c r="E26" s="3010"/>
    </row>
    <row r="27" spans="1:5">
      <c r="A27" s="67"/>
      <c r="B27" s="65"/>
      <c r="C27" s="3009" t="s">
        <v>1394</v>
      </c>
      <c r="D27" s="3009"/>
      <c r="E27" s="3010"/>
    </row>
    <row r="28" spans="1:5">
      <c r="A28" s="67"/>
      <c r="B28" s="65"/>
      <c r="C28" s="3013"/>
      <c r="D28" s="3013"/>
      <c r="E28" s="3014"/>
    </row>
    <row r="29" spans="1:5">
      <c r="A29" s="67"/>
      <c r="B29" s="66"/>
      <c r="C29" s="3015"/>
      <c r="D29" s="3015"/>
      <c r="E29" s="3016"/>
    </row>
    <row r="30" spans="1:5">
      <c r="A30" s="67"/>
      <c r="B30" s="65" t="s">
        <v>1393</v>
      </c>
      <c r="C30" s="3009" t="s">
        <v>1392</v>
      </c>
      <c r="D30" s="3009"/>
      <c r="E30" s="3010"/>
    </row>
    <row r="31" spans="1:5">
      <c r="A31" s="67"/>
      <c r="B31" s="65"/>
      <c r="C31" s="3009" t="s">
        <v>1391</v>
      </c>
      <c r="D31" s="3009"/>
      <c r="E31" s="3010"/>
    </row>
    <row r="32" spans="1:5">
      <c r="A32" s="67"/>
      <c r="B32" s="65"/>
      <c r="C32" s="3009" t="s">
        <v>1390</v>
      </c>
      <c r="D32" s="3009"/>
      <c r="E32" s="3010"/>
    </row>
    <row r="33" spans="1:5">
      <c r="A33" s="67"/>
      <c r="B33" s="65"/>
      <c r="C33" s="3009" t="s">
        <v>1389</v>
      </c>
      <c r="D33" s="3009"/>
      <c r="E33" s="3010"/>
    </row>
    <row r="34" spans="1:5">
      <c r="A34" s="67"/>
      <c r="B34" s="63"/>
      <c r="C34" s="3017" t="s">
        <v>1388</v>
      </c>
      <c r="D34" s="3017"/>
      <c r="E34" s="3018"/>
    </row>
    <row r="35" spans="1:5">
      <c r="A35" s="66"/>
      <c r="B35" s="65"/>
      <c r="C35" s="3009"/>
      <c r="D35" s="3009"/>
      <c r="E35" s="3010"/>
    </row>
    <row r="36" spans="1:5">
      <c r="A36" s="65" t="s">
        <v>1387</v>
      </c>
      <c r="B36" s="65" t="s">
        <v>1386</v>
      </c>
      <c r="C36" s="3009" t="s">
        <v>1385</v>
      </c>
      <c r="D36" s="3009"/>
      <c r="E36" s="3010"/>
    </row>
    <row r="37" spans="1:5">
      <c r="A37" s="65"/>
      <c r="B37" s="65"/>
      <c r="C37" s="3009" t="s">
        <v>1384</v>
      </c>
      <c r="D37" s="3009"/>
      <c r="E37" s="3010"/>
    </row>
    <row r="38" spans="1:5">
      <c r="A38" s="3008" t="s">
        <v>1383</v>
      </c>
      <c r="B38" s="65"/>
      <c r="C38" s="3009" t="s">
        <v>1382</v>
      </c>
      <c r="D38" s="3009"/>
      <c r="E38" s="3010"/>
    </row>
    <row r="39" spans="1:5">
      <c r="A39" s="3008"/>
      <c r="B39" s="65"/>
      <c r="C39" s="3009" t="s">
        <v>1381</v>
      </c>
      <c r="D39" s="3009"/>
      <c r="E39" s="3010"/>
    </row>
    <row r="40" spans="1:5">
      <c r="A40" s="3008"/>
      <c r="B40" s="65"/>
      <c r="C40" s="3009"/>
      <c r="D40" s="3009"/>
      <c r="E40" s="3010"/>
    </row>
    <row r="41" spans="1:5">
      <c r="A41" s="64"/>
      <c r="B41" s="63"/>
      <c r="C41" s="3011"/>
      <c r="D41" s="3011"/>
      <c r="E41" s="3012"/>
    </row>
  </sheetData>
  <mergeCells count="41">
    <mergeCell ref="A2:E2"/>
    <mergeCell ref="B4:C4"/>
    <mergeCell ref="C5:E5"/>
    <mergeCell ref="C6:E6"/>
    <mergeCell ref="C7:E7"/>
    <mergeCell ref="C8:E8"/>
    <mergeCell ref="C9:E9"/>
    <mergeCell ref="A10:A12"/>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2"/>
  <pageMargins left="0.7" right="0.7" top="0.75" bottom="0.75" header="0.3" footer="0.3"/>
  <pageSetup paperSize="9" scale="99" orientation="portrait" r:id="rId1"/>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105</vt:i4>
      </vt:variant>
      <vt:variant>
        <vt:lpstr>名前付き一覧</vt:lpstr>
      </vt:variant>
      <vt:variant>
        <vt:i4>83</vt:i4>
      </vt:variant>
    </vt:vector>
  </HeadingPairs>
  <TitlesOfParts>
    <vt:vector size="188" baseType="lpstr">
      <vt:lpstr>入力欄</vt:lpstr>
      <vt:lpstr>表紙</vt:lpstr>
      <vt:lpstr>目録 (土木)</vt:lpstr>
      <vt:lpstr>目録 (営繕)</vt:lpstr>
      <vt:lpstr>本人確認証</vt:lpstr>
      <vt:lpstr>第1号</vt:lpstr>
      <vt:lpstr>第1号(2)</vt:lpstr>
      <vt:lpstr>第2号</vt:lpstr>
      <vt:lpstr>第2号(2)</vt:lpstr>
      <vt:lpstr>営繕1</vt:lpstr>
      <vt:lpstr>第3号</vt:lpstr>
      <vt:lpstr>第4号</vt:lpstr>
      <vt:lpstr>第4号(2)</vt:lpstr>
      <vt:lpstr>土木1</vt:lpstr>
      <vt:lpstr>営繕2</vt:lpstr>
      <vt:lpstr>第5号</vt:lpstr>
      <vt:lpstr>第5号(2)</vt:lpstr>
      <vt:lpstr>第5号(3)</vt:lpstr>
      <vt:lpstr>第5号(4)</vt:lpstr>
      <vt:lpstr>第6号</vt:lpstr>
      <vt:lpstr>第7号</vt:lpstr>
      <vt:lpstr>第8号</vt:lpstr>
      <vt:lpstr>第8号 (印なし)</vt:lpstr>
      <vt:lpstr>第11条様式</vt:lpstr>
      <vt:lpstr>様式1・イ</vt:lpstr>
      <vt:lpstr>様式2・ロ</vt:lpstr>
      <vt:lpstr>営繕8</vt:lpstr>
      <vt:lpstr>営繕9</vt:lpstr>
      <vt:lpstr>第9号</vt:lpstr>
      <vt:lpstr>第10号</vt:lpstr>
      <vt:lpstr>第10号(印なし)</vt:lpstr>
      <vt:lpstr>土木2</vt:lpstr>
      <vt:lpstr>営繕3</vt:lpstr>
      <vt:lpstr>第11号</vt:lpstr>
      <vt:lpstr>第11号(印なし)</vt:lpstr>
      <vt:lpstr>別紙（第11号）</vt:lpstr>
      <vt:lpstr>営繕4</vt:lpstr>
      <vt:lpstr>営繕5</vt:lpstr>
      <vt:lpstr>営繕6</vt:lpstr>
      <vt:lpstr>第12号</vt:lpstr>
      <vt:lpstr>第13号</vt:lpstr>
      <vt:lpstr>営繕7</vt:lpstr>
      <vt:lpstr>第14号</vt:lpstr>
      <vt:lpstr>第14号(印なし)</vt:lpstr>
      <vt:lpstr>第15号</vt:lpstr>
      <vt:lpstr>土木3</vt:lpstr>
      <vt:lpstr>土木3(印なし)</vt:lpstr>
      <vt:lpstr>第16号</vt:lpstr>
      <vt:lpstr>第16号(印なし)</vt:lpstr>
      <vt:lpstr>第17号</vt:lpstr>
      <vt:lpstr>第18号</vt:lpstr>
      <vt:lpstr>第19号</vt:lpstr>
      <vt:lpstr>第20号</vt:lpstr>
      <vt:lpstr>第21号</vt:lpstr>
      <vt:lpstr>第22号</vt:lpstr>
      <vt:lpstr>第23号</vt:lpstr>
      <vt:lpstr>第24号</vt:lpstr>
      <vt:lpstr>第25号</vt:lpstr>
      <vt:lpstr>第26号</vt:lpstr>
      <vt:lpstr>第27号</vt:lpstr>
      <vt:lpstr>第28号</vt:lpstr>
      <vt:lpstr>第29号</vt:lpstr>
      <vt:lpstr>第30号</vt:lpstr>
      <vt:lpstr>第31号</vt:lpstr>
      <vt:lpstr>第32号</vt:lpstr>
      <vt:lpstr>別紙(第32号)</vt:lpstr>
      <vt:lpstr>第33号</vt:lpstr>
      <vt:lpstr>第34号</vt:lpstr>
      <vt:lpstr>第35号</vt:lpstr>
      <vt:lpstr>第36号</vt:lpstr>
      <vt:lpstr>第36号(2)</vt:lpstr>
      <vt:lpstr>第36号(3)</vt:lpstr>
      <vt:lpstr>第37号</vt:lpstr>
      <vt:lpstr>第38号</vt:lpstr>
      <vt:lpstr>第39号</vt:lpstr>
      <vt:lpstr>第39号(2)</vt:lpstr>
      <vt:lpstr>第39号(3)</vt:lpstr>
      <vt:lpstr>第40号</vt:lpstr>
      <vt:lpstr>第41号</vt:lpstr>
      <vt:lpstr>第42号</vt:lpstr>
      <vt:lpstr>別記様式1</vt:lpstr>
      <vt:lpstr>別記様式２</vt:lpstr>
      <vt:lpstr>土木4</vt:lpstr>
      <vt:lpstr>土木5</vt:lpstr>
      <vt:lpstr>土木5 (印なし)</vt:lpstr>
      <vt:lpstr>土木5-2</vt:lpstr>
      <vt:lpstr>土木6</vt:lpstr>
      <vt:lpstr>土木6 (印なし)</vt:lpstr>
      <vt:lpstr>土木7</vt:lpstr>
      <vt:lpstr>土木7(印なし)</vt:lpstr>
      <vt:lpstr>様式2-2</vt:lpstr>
      <vt:lpstr>参考様式3</vt:lpstr>
      <vt:lpstr>第43号</vt:lpstr>
      <vt:lpstr>第44号</vt:lpstr>
      <vt:lpstr>要領第8号</vt:lpstr>
      <vt:lpstr>要領第9号</vt:lpstr>
      <vt:lpstr>第45号</vt:lpstr>
      <vt:lpstr>別紙（第45号）</vt:lpstr>
      <vt:lpstr>第46号</vt:lpstr>
      <vt:lpstr>第46号(2)</vt:lpstr>
      <vt:lpstr>参考様式１</vt:lpstr>
      <vt:lpstr>様式17</vt:lpstr>
      <vt:lpstr>参考様式２</vt:lpstr>
      <vt:lpstr>様式1</vt:lpstr>
      <vt:lpstr>様式2</vt:lpstr>
      <vt:lpstr>営繕1!Print_Area</vt:lpstr>
      <vt:lpstr>営繕2!Print_Area</vt:lpstr>
      <vt:lpstr>営繕3!Print_Area</vt:lpstr>
      <vt:lpstr>営繕4!Print_Area</vt:lpstr>
      <vt:lpstr>営繕5!Print_Area</vt:lpstr>
      <vt:lpstr>営繕6!Print_Area</vt:lpstr>
      <vt:lpstr>営繕7!Print_Area</vt:lpstr>
      <vt:lpstr>営繕8!Print_Area</vt:lpstr>
      <vt:lpstr>営繕9!Print_Area</vt:lpstr>
      <vt:lpstr>参考様式１!Print_Area</vt:lpstr>
      <vt:lpstr>参考様式２!Print_Area</vt:lpstr>
      <vt:lpstr>参考様式3!Print_Area</vt:lpstr>
      <vt:lpstr>第10号!Print_Area</vt:lpstr>
      <vt:lpstr>'第10号(印なし)'!Print_Area</vt:lpstr>
      <vt:lpstr>第11号!Print_Area</vt:lpstr>
      <vt:lpstr>'第11号(印なし)'!Print_Area</vt:lpstr>
      <vt:lpstr>第11条様式!Print_Area</vt:lpstr>
      <vt:lpstr>第12号!Print_Area</vt:lpstr>
      <vt:lpstr>第13号!Print_Area</vt:lpstr>
      <vt:lpstr>第14号!Print_Area</vt:lpstr>
      <vt:lpstr>'第14号(印なし)'!Print_Area</vt:lpstr>
      <vt:lpstr>第15号!Print_Area</vt:lpstr>
      <vt:lpstr>第16号!Print_Area</vt:lpstr>
      <vt:lpstr>'第16号(印なし)'!Print_Area</vt:lpstr>
      <vt:lpstr>第17号!Print_Area</vt:lpstr>
      <vt:lpstr>第18号!Print_Area</vt:lpstr>
      <vt:lpstr>第19号!Print_Area</vt:lpstr>
      <vt:lpstr>第1号!Print_Area</vt:lpstr>
      <vt:lpstr>'第1号(2)'!Print_Area</vt:lpstr>
      <vt:lpstr>第20号!Print_Area</vt:lpstr>
      <vt:lpstr>第21号!Print_Area</vt:lpstr>
      <vt:lpstr>第22号!Print_Area</vt:lpstr>
      <vt:lpstr>第23号!Print_Area</vt:lpstr>
      <vt:lpstr>第24号!Print_Area</vt:lpstr>
      <vt:lpstr>第25号!Print_Area</vt:lpstr>
      <vt:lpstr>第26号!Print_Area</vt:lpstr>
      <vt:lpstr>第28号!Print_Area</vt:lpstr>
      <vt:lpstr>第29号!Print_Area</vt:lpstr>
      <vt:lpstr>第2号!Print_Area</vt:lpstr>
      <vt:lpstr>'第2号(2)'!Print_Area</vt:lpstr>
      <vt:lpstr>第30号!Print_Area</vt:lpstr>
      <vt:lpstr>第31号!Print_Area</vt:lpstr>
      <vt:lpstr>第32号!Print_Area</vt:lpstr>
      <vt:lpstr>第33号!Print_Area</vt:lpstr>
      <vt:lpstr>第34号!Print_Area</vt:lpstr>
      <vt:lpstr>第35号!Print_Area</vt:lpstr>
      <vt:lpstr>'第36号(2)'!Print_Area</vt:lpstr>
      <vt:lpstr>'第36号(3)'!Print_Area</vt:lpstr>
      <vt:lpstr>第37号!Print_Area</vt:lpstr>
      <vt:lpstr>第38号!Print_Area</vt:lpstr>
      <vt:lpstr>第39号!Print_Area</vt:lpstr>
      <vt:lpstr>'第39号(2)'!Print_Area</vt:lpstr>
      <vt:lpstr>第3号!Print_Area</vt:lpstr>
      <vt:lpstr>第42号!Print_Area</vt:lpstr>
      <vt:lpstr>第44号!Print_Area</vt:lpstr>
      <vt:lpstr>第45号!Print_Area</vt:lpstr>
      <vt:lpstr>第5号!Print_Area</vt:lpstr>
      <vt:lpstr>'第5号(2)'!Print_Area</vt:lpstr>
      <vt:lpstr>'第5号(3)'!Print_Area</vt:lpstr>
      <vt:lpstr>'第5号(4)'!Print_Area</vt:lpstr>
      <vt:lpstr>第7号!Print_Area</vt:lpstr>
      <vt:lpstr>第8号!Print_Area</vt:lpstr>
      <vt:lpstr>'第8号 (印なし)'!Print_Area</vt:lpstr>
      <vt:lpstr>第9号!Print_Area</vt:lpstr>
      <vt:lpstr>土木1!Print_Area</vt:lpstr>
      <vt:lpstr>土木7!Print_Area</vt:lpstr>
      <vt:lpstr>'土木7(印なし)'!Print_Area</vt:lpstr>
      <vt:lpstr>別記様式1!Print_Area</vt:lpstr>
      <vt:lpstr>別記様式２!Print_Area</vt:lpstr>
      <vt:lpstr>'別紙（第11号）'!Print_Area</vt:lpstr>
      <vt:lpstr>'別紙(第32号)'!Print_Area</vt:lpstr>
      <vt:lpstr>'別紙（第45号）'!Print_Area</vt:lpstr>
      <vt:lpstr>本人確認証!Print_Area</vt:lpstr>
      <vt:lpstr>'目録 (営繕)'!Print_Area</vt:lpstr>
      <vt:lpstr>'目録 (土木)'!Print_Area</vt:lpstr>
      <vt:lpstr>様式17!Print_Area</vt:lpstr>
      <vt:lpstr>様式2・ロ!Print_Area</vt:lpstr>
      <vt:lpstr>要領第8号!Print_Area</vt:lpstr>
      <vt:lpstr>要領第9号!Print_Area</vt:lpstr>
      <vt:lpstr>営繕5!Print_Titles</vt:lpstr>
      <vt:lpstr>本人確認証!Print_Titles</vt:lpstr>
      <vt:lpstr>'目録 (営繕)'!Print_Titles</vt:lpstr>
      <vt:lpstr>'目録 (土木)'!Print_Titles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localuser</cp:lastModifiedBy>
  <cp:revision>0</cp:revision>
  <cp:lastPrinted>2024-04-24T05:39:54Z</cp:lastPrinted>
  <dcterms:created xsi:type="dcterms:W3CDTF">1601-01-01T00:00:00Z</dcterms:created>
  <dcterms:modified xsi:type="dcterms:W3CDTF">2024-04-24T05:40:01Z</dcterms:modified>
</cp:coreProperties>
</file>